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264" yWindow="612" windowWidth="23256" windowHeight="12360" firstSheet="4" activeTab="4"/>
  </bookViews>
  <sheets>
    <sheet name="IFMA China" sheetId="1" state="hidden" r:id="rId1"/>
    <sheet name="Guangdong Chapter" sheetId="7" state="hidden" r:id="rId2"/>
    <sheet name="Shanghai Chapter" sheetId="8" state="hidden" r:id="rId3"/>
    <sheet name="Beijing Chapter" sheetId="9" state="hidden" r:id="rId4"/>
    <sheet name="IFMA China Apr.19" sheetId="11" r:id="rId5"/>
  </sheets>
  <definedNames>
    <definedName name="Invoice_Item__Please_choose__发票项目_请选择">'IFMA China Apr.19'!$F$58</definedName>
    <definedName name="_xlnm.Print_Area" localSheetId="4">'IFMA China Apr.19'!$A$1:$F$72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1"/>
  <c r="F22"/>
  <c r="F47"/>
  <c r="F47" i="9"/>
  <c r="F46"/>
  <c r="F18"/>
  <c r="G14"/>
  <c r="F47" i="8"/>
  <c r="F46"/>
  <c r="F18"/>
  <c r="G14"/>
  <c r="F47" i="7"/>
  <c r="F46"/>
  <c r="F18"/>
  <c r="G14"/>
  <c r="F50" i="1"/>
  <c r="F49"/>
  <c r="F21"/>
  <c r="G14"/>
</calcChain>
</file>

<file path=xl/sharedStrings.xml><?xml version="1.0" encoding="utf-8"?>
<sst xmlns="http://schemas.openxmlformats.org/spreadsheetml/2006/main" count="505" uniqueCount="168">
  <si>
    <t>IFMA China Membership Registration
国际设施管理协会(中国)会员注册表</t>
  </si>
  <si>
    <t>Dues/One-year membership. IFMA China membership is individually based, and is nontransferable or  refundable. 
会费/一年期会员制。IFMA中国会籍是以个人身份加入，不能转让或者退款。</t>
  </si>
  <si>
    <t>Please check/fill below yellow cells
请勾选或填充以下黄色格</t>
  </si>
  <si>
    <t>Personal Info.
个人信息</t>
  </si>
  <si>
    <t>First Name 名</t>
  </si>
  <si>
    <t>Company/Organization (If full-time student, list college or university name and number of class hours taken)
 公司/组织(如为全日制大学生，请列出学校名及每周课时数)</t>
  </si>
  <si>
    <t>Last Name 姓</t>
  </si>
  <si>
    <t>Designation 称谓</t>
  </si>
  <si>
    <t>Position/Title 职位</t>
  </si>
  <si>
    <t>Date of Birth (YYYYMMDD)
出生日期(YYYYMMDD)</t>
  </si>
  <si>
    <t>Business Phone 办公电话</t>
  </si>
  <si>
    <t>Mobile/Home Phone
手机/宅电</t>
  </si>
  <si>
    <t>Business Fax 办公传真</t>
  </si>
  <si>
    <t>E-Mail 电子邮箱</t>
  </si>
  <si>
    <t>Address
地址</t>
  </si>
  <si>
    <t>City 城市</t>
  </si>
  <si>
    <t>State/Province 省</t>
  </si>
  <si>
    <t>Zip/Mail Code
邮政编码</t>
  </si>
  <si>
    <t>Country 国家</t>
  </si>
  <si>
    <t>Membership Item &amp; Payment
会员权益项及收费</t>
  </si>
  <si>
    <t xml:space="preserve"> Part 1
第一部分</t>
  </si>
  <si>
    <t>Global Membership fee
全球会费</t>
  </si>
  <si>
    <t xml:space="preserve"> RMB 620</t>
  </si>
  <si>
    <t xml:space="preserve"> Part 2 (Please choose)
第二部分(请选择)</t>
  </si>
  <si>
    <t>Chapter Membership Fee (for each)
加入每个地方分会的费用</t>
  </si>
  <si>
    <t>General 一般会员</t>
  </si>
  <si>
    <t>RMB 590</t>
  </si>
  <si>
    <t>Young Professional(Under 35) 青年会员(35岁以下)</t>
  </si>
  <si>
    <t>RMB 350</t>
  </si>
  <si>
    <t>Retired 退休会员</t>
  </si>
  <si>
    <t>Student 学生会员</t>
  </si>
  <si>
    <t>RMB 100</t>
  </si>
  <si>
    <t>Chapter to join
将要加入的地方分会</t>
  </si>
  <si>
    <t>Shanghai 上海</t>
  </si>
  <si>
    <t>Guangdong 广东</t>
  </si>
  <si>
    <t>Beijing 北京</t>
  </si>
  <si>
    <t>Subtotal of Part 2 第二部分小计</t>
  </si>
  <si>
    <t xml:space="preserve"> Part 3 (Please choose)
第三部分(请选择)</t>
  </si>
  <si>
    <t>IFMA Industry Councils
(RMB360 for each)
专委会
(每个加入费用RMB360)</t>
  </si>
  <si>
    <r>
      <rPr>
        <sz val="11"/>
        <color theme="1"/>
        <rFont val="微软雅黑"/>
        <family val="3"/>
        <charset val="134"/>
      </rPr>
      <t xml:space="preserve">Academic Facilities </t>
    </r>
    <r>
      <rPr>
        <sz val="11"/>
        <color rgb="FF444444"/>
        <rFont val="微软雅黑"/>
        <family val="3"/>
        <charset val="134"/>
      </rPr>
      <t>教育机构专委会</t>
    </r>
  </si>
  <si>
    <r>
      <rPr>
        <sz val="11"/>
        <color theme="1"/>
        <rFont val="微软雅黑"/>
        <family val="3"/>
        <charset val="134"/>
      </rPr>
      <t xml:space="preserve">Airport Facilities </t>
    </r>
    <r>
      <rPr>
        <sz val="11"/>
        <color rgb="FF444444"/>
        <rFont val="微软雅黑"/>
        <family val="3"/>
        <charset val="134"/>
      </rPr>
      <t>机场设施专委会</t>
    </r>
  </si>
  <si>
    <r>
      <rPr>
        <sz val="11"/>
        <color theme="1"/>
        <rFont val="微软雅黑"/>
        <family val="3"/>
        <charset val="134"/>
      </rPr>
      <t xml:space="preserve">Banking Institute &amp; Credit Unions </t>
    </r>
    <r>
      <rPr>
        <sz val="11"/>
        <color rgb="FF444444"/>
        <rFont val="微软雅黑"/>
        <family val="3"/>
        <charset val="134"/>
      </rPr>
      <t>银行与信用社专委会</t>
    </r>
  </si>
  <si>
    <r>
      <rPr>
        <sz val="11"/>
        <color theme="1"/>
        <rFont val="微软雅黑"/>
        <family val="3"/>
        <charset val="134"/>
      </rPr>
      <t xml:space="preserve">City &amp; Country Clubs </t>
    </r>
    <r>
      <rPr>
        <sz val="11"/>
        <color rgb="FF444444"/>
        <rFont val="微软雅黑"/>
        <family val="3"/>
        <charset val="134"/>
      </rPr>
      <t>城市与乡郊活动设施专委会</t>
    </r>
  </si>
  <si>
    <r>
      <rPr>
        <sz val="11"/>
        <color theme="1"/>
        <rFont val="微软雅黑"/>
        <family val="3"/>
        <charset val="134"/>
      </rPr>
      <t xml:space="preserve">Corporate Facilities </t>
    </r>
    <r>
      <rPr>
        <sz val="11"/>
        <color rgb="FF444444"/>
        <rFont val="微软雅黑"/>
        <family val="3"/>
        <charset val="134"/>
      </rPr>
      <t>企业设施专委会</t>
    </r>
  </si>
  <si>
    <r>
      <rPr>
        <sz val="11"/>
        <color theme="1"/>
        <rFont val="微软雅黑"/>
        <family val="3"/>
        <charset val="134"/>
      </rPr>
      <t xml:space="preserve">Corporate Real Estate </t>
    </r>
    <r>
      <rPr>
        <sz val="11"/>
        <color rgb="FF444444"/>
        <rFont val="微软雅黑"/>
        <family val="3"/>
        <charset val="134"/>
      </rPr>
      <t>企业不动产专委会</t>
    </r>
  </si>
  <si>
    <r>
      <rPr>
        <sz val="11"/>
        <color theme="1"/>
        <rFont val="微软雅黑"/>
        <family val="3"/>
        <charset val="134"/>
      </rPr>
      <t xml:space="preserve">Environmental Health &amp; Safety </t>
    </r>
    <r>
      <rPr>
        <sz val="11"/>
        <color rgb="FF444444"/>
        <rFont val="微软雅黑"/>
        <family val="3"/>
        <charset val="134"/>
      </rPr>
      <t>环境健康安全专委会</t>
    </r>
  </si>
  <si>
    <r>
      <rPr>
        <sz val="11"/>
        <color theme="1"/>
        <rFont val="微软雅黑"/>
        <family val="3"/>
        <charset val="134"/>
      </rPr>
      <t xml:space="preserve">FM Consultants </t>
    </r>
    <r>
      <rPr>
        <sz val="11"/>
        <color rgb="FF444444"/>
        <rFont val="微软雅黑"/>
        <family val="3"/>
        <charset val="134"/>
      </rPr>
      <t>设施管理咨询专委会</t>
    </r>
  </si>
  <si>
    <r>
      <rPr>
        <sz val="11"/>
        <color theme="1"/>
        <rFont val="微软雅黑"/>
        <family val="3"/>
        <charset val="134"/>
      </rPr>
      <t xml:space="preserve">Food Service &amp; Restaurant </t>
    </r>
    <r>
      <rPr>
        <sz val="11"/>
        <color rgb="FF444444"/>
        <rFont val="微软雅黑"/>
        <family val="3"/>
        <charset val="134"/>
      </rPr>
      <t>食品服务与餐厅专委会</t>
    </r>
  </si>
  <si>
    <r>
      <rPr>
        <sz val="11"/>
        <color theme="1"/>
        <rFont val="微软雅黑"/>
        <family val="3"/>
        <charset val="134"/>
      </rPr>
      <t xml:space="preserve">Information Technology </t>
    </r>
    <r>
      <rPr>
        <sz val="11"/>
        <color rgb="FF444444"/>
        <rFont val="微软雅黑"/>
        <family val="3"/>
        <charset val="134"/>
      </rPr>
      <t>设施管理信息技术专委会</t>
    </r>
  </si>
  <si>
    <r>
      <rPr>
        <sz val="11"/>
        <color theme="1"/>
        <rFont val="微软雅黑"/>
        <family val="3"/>
        <charset val="134"/>
      </rPr>
      <t xml:space="preserve">Legal Industry </t>
    </r>
    <r>
      <rPr>
        <sz val="11"/>
        <color rgb="FF444444"/>
        <rFont val="微软雅黑"/>
        <family val="3"/>
        <charset val="134"/>
      </rPr>
      <t>法律行业专委会</t>
    </r>
  </si>
  <si>
    <r>
      <rPr>
        <sz val="11"/>
        <color theme="1"/>
        <rFont val="微软雅黑"/>
        <family val="3"/>
        <charset val="134"/>
      </rPr>
      <t xml:space="preserve">Manufacturing, Industrial &amp; Logistics </t>
    </r>
    <r>
      <rPr>
        <sz val="11"/>
        <color rgb="FF444444"/>
        <rFont val="微软雅黑"/>
        <family val="3"/>
        <charset val="134"/>
      </rPr>
      <t>生产、工业、物流专委会</t>
    </r>
  </si>
  <si>
    <r>
      <rPr>
        <sz val="11"/>
        <color theme="1"/>
        <rFont val="微软雅黑"/>
        <family val="3"/>
        <charset val="134"/>
      </rPr>
      <t xml:space="preserve">Museum/Cultural Institutions </t>
    </r>
    <r>
      <rPr>
        <sz val="11"/>
        <color rgb="FF444444"/>
        <rFont val="微软雅黑"/>
        <family val="3"/>
        <charset val="134"/>
      </rPr>
      <t>博物馆与文化馆设施专委会</t>
    </r>
  </si>
  <si>
    <r>
      <rPr>
        <sz val="11"/>
        <color theme="1"/>
        <rFont val="微软雅黑"/>
        <family val="3"/>
        <charset val="134"/>
      </rPr>
      <t xml:space="preserve">Public Sector Facilities </t>
    </r>
    <r>
      <rPr>
        <sz val="11"/>
        <color rgb="FF444444"/>
        <rFont val="微软雅黑"/>
        <family val="3"/>
        <charset val="134"/>
      </rPr>
      <t>政府公共设施专委会</t>
    </r>
  </si>
  <si>
    <r>
      <rPr>
        <sz val="11"/>
        <color theme="1"/>
        <rFont val="微软雅黑"/>
        <family val="3"/>
        <charset val="134"/>
      </rPr>
      <t xml:space="preserve">Religious Facilities </t>
    </r>
    <r>
      <rPr>
        <sz val="11"/>
        <color rgb="FF444444"/>
        <rFont val="微软雅黑"/>
        <family val="3"/>
        <charset val="134"/>
      </rPr>
      <t>宗教设施专委会</t>
    </r>
  </si>
  <si>
    <r>
      <rPr>
        <sz val="11"/>
        <color theme="1"/>
        <rFont val="微软雅黑"/>
        <family val="3"/>
        <charset val="134"/>
      </rPr>
      <t xml:space="preserve">Research &amp; Development Facilities </t>
    </r>
    <r>
      <rPr>
        <sz val="11"/>
        <color rgb="FF444444"/>
        <rFont val="微软雅黑"/>
        <family val="3"/>
        <charset val="134"/>
      </rPr>
      <t>研发设施专委会</t>
    </r>
  </si>
  <si>
    <r>
      <rPr>
        <sz val="11"/>
        <color theme="1"/>
        <rFont val="微软雅黑"/>
        <family val="3"/>
        <charset val="134"/>
      </rPr>
      <t xml:space="preserve">Utilities </t>
    </r>
    <r>
      <rPr>
        <sz val="11"/>
        <color rgb="FF444444"/>
        <rFont val="微软雅黑"/>
        <family val="3"/>
        <charset val="134"/>
      </rPr>
      <t>设备设施专委会</t>
    </r>
  </si>
  <si>
    <t>Community of Practice
(RMB165 for each)
新兴实践社区
(每个加入费用RMB165)</t>
  </si>
  <si>
    <t>BIM Lifecycle Operation BIM全生命周期运营社区</t>
  </si>
  <si>
    <t>Casino &amp; Gaming 赌场与游戏娱乐社区</t>
  </si>
  <si>
    <t>Contact Center 呼叫中心社区</t>
  </si>
  <si>
    <t>Data Center 数据中心社区</t>
  </si>
  <si>
    <t>Hospitality FM &amp; Engineering 酒店设施管理与工程社区</t>
  </si>
  <si>
    <t>Public Transportation 公共交通事业社区</t>
  </si>
  <si>
    <t>Retail Facilities 零售设施管理社区</t>
  </si>
  <si>
    <t>Workplace Evolutionaries (WE) 工作环境革新者社区</t>
  </si>
  <si>
    <t>Sustainability 可持续设施管理社区 (Free for joining 免费加入)</t>
  </si>
  <si>
    <t>Print  Version of FMJ (Full Year), RMB 280
设施管理期刊印刷版(全年), RMB 280</t>
  </si>
  <si>
    <t>Subtotal of Part 3 第三部分小计</t>
  </si>
  <si>
    <t>Calculate Total Membership Dues Payment 总计会费</t>
  </si>
  <si>
    <t>付款信息
Payment Information</t>
  </si>
  <si>
    <t>境内汇款</t>
  </si>
  <si>
    <t>开户行</t>
  </si>
  <si>
    <t>中国银行</t>
  </si>
  <si>
    <t>户名</t>
  </si>
  <si>
    <t>阜马设施管理咨询（上海）有限公司</t>
  </si>
  <si>
    <t>账号</t>
  </si>
  <si>
    <t>448168825543</t>
  </si>
  <si>
    <t>中国银行上海市娄山关路支行</t>
  </si>
  <si>
    <t>International Transfer</t>
  </si>
  <si>
    <t>Payee's Bank</t>
  </si>
  <si>
    <t>BANK OF CHINA, SHANGHAI BRANCH, LOU SHAN GUAN ROAD SUB-BRANCH</t>
  </si>
  <si>
    <t>Bank Address</t>
  </si>
  <si>
    <t>NO.890 LOU SHAN GUAN ROAD, SHANGHAI CHINA,200051</t>
  </si>
  <si>
    <t>Swift Address</t>
  </si>
  <si>
    <t>BKCHCNBJ300</t>
  </si>
  <si>
    <t>Payee's Name</t>
  </si>
  <si>
    <t>IFMA FACILITY MANAGEMENT KNOWLEDGE SHANGHAI CO LTD</t>
  </si>
  <si>
    <t>Payee's A/C</t>
  </si>
  <si>
    <t>Payee's Address</t>
  </si>
  <si>
    <t>A217,NO.2453 WANHANGDU RD,SHANGHAI ,CHINA</t>
  </si>
  <si>
    <t>Whether Need Invoice
是否需要发票</t>
  </si>
  <si>
    <t>Invoice Item (Please choose)
发票项目（请选择）</t>
  </si>
  <si>
    <t>Invoice Title
发票抬头</t>
  </si>
  <si>
    <t>Invoice Contacts  (Name, Address, Phone)
发票收件人（姓名，地址，电话）</t>
  </si>
  <si>
    <t>Contact IFMA China
联系入会事宜</t>
  </si>
  <si>
    <t xml:space="preserve">  咨询电话 Hotline</t>
  </si>
  <si>
    <t xml:space="preserve">(+86) 021 - 52739327；15618538787     </t>
  </si>
  <si>
    <t>或发送电子邮件至 Or email to</t>
  </si>
  <si>
    <t>lydia.liu@ifma.org</t>
  </si>
  <si>
    <t>IFMA China Guangdong Chapter Membership Registration
国际设施管理协会(中国)广东分会注册表</t>
  </si>
  <si>
    <t>IFMA China Shanghai Chapter Membership Registration
国际设施管理协会(中国)上海分会注册表</t>
  </si>
  <si>
    <t>IFMA China Beijing Chapter Membership Registration
国际设施管理协会(中国)北京分会注册表</t>
  </si>
  <si>
    <t xml:space="preserve"> Part 1 (Please choose)
第一部分(请选择)</t>
  </si>
  <si>
    <r>
      <rPr>
        <sz val="11"/>
        <color theme="1"/>
        <rFont val="微软雅黑"/>
        <family val="3"/>
        <charset val="134"/>
      </rPr>
      <t xml:space="preserve">Member Type
会员类型
</t>
    </r>
    <r>
      <rPr>
        <sz val="11"/>
        <color rgb="FF0000FF"/>
        <rFont val="微软雅黑"/>
        <family val="3"/>
        <charset val="134"/>
      </rPr>
      <t>Only one member category can be chosen
只可选择一种会员类别</t>
    </r>
  </si>
  <si>
    <r>
      <rPr>
        <sz val="11"/>
        <color theme="1"/>
        <rFont val="微软雅黑"/>
        <family val="3"/>
        <charset val="134"/>
      </rPr>
      <t xml:space="preserve">Chapter to join
将要加入的地方分会
 </t>
    </r>
    <r>
      <rPr>
        <sz val="11"/>
        <color rgb="FF0000FF"/>
        <rFont val="微软雅黑"/>
        <family val="3"/>
        <charset val="134"/>
      </rPr>
      <t>You may join more than one chapter.
你可以加入一个以上分会.</t>
    </r>
  </si>
  <si>
    <t>Taxpayer's registration number
纳税人识别号</t>
    <rPh sb="31" eb="32">
      <t>na'shui'ren</t>
    </rPh>
    <rPh sb="34" eb="35">
      <t>shi'bie'h</t>
    </rPh>
    <phoneticPr fontId="8" type="noConversion"/>
  </si>
  <si>
    <t>Company's bank
开户行</t>
    <phoneticPr fontId="8" type="noConversion"/>
  </si>
  <si>
    <t>Company Account
公司账号</t>
    <phoneticPr fontId="8" type="noConversion"/>
  </si>
  <si>
    <t>Airport Facilities 机场设施专委会</t>
  </si>
  <si>
    <t>Banking Institute &amp; Credit Unions 银行与信用社专委会</t>
  </si>
  <si>
    <t>City &amp; Country Clubs 城市与乡郊活动设施专委会</t>
  </si>
  <si>
    <t>Corporate Facilities 企业设施专委会</t>
  </si>
  <si>
    <t>Retail Facilities 零售业专委会</t>
    <phoneticPr fontId="8" type="noConversion"/>
  </si>
  <si>
    <t xml:space="preserve"> Part 2 (Please choose)
第二部分(请选择)</t>
    <phoneticPr fontId="8" type="noConversion"/>
  </si>
  <si>
    <r>
      <rPr>
        <sz val="11"/>
        <rFont val="微软雅黑"/>
        <family val="3"/>
        <charset val="134"/>
      </rPr>
      <t>Academic Facilities 教育机构专委会</t>
    </r>
  </si>
  <si>
    <t>FM Consultants 设施管理咨询专委会</t>
  </si>
  <si>
    <t>Legal Industry 法律行业专委会</t>
  </si>
  <si>
    <t>Manufacturing, Industrial &amp; Logistics 生产、工业、物流专委会</t>
  </si>
  <si>
    <t>Museum/Cultural Institutions 博物馆与文化馆设施专委会</t>
  </si>
  <si>
    <t>Research &amp; Development Facilities 研发设施专委会</t>
  </si>
  <si>
    <t>Utilities 设备设施专委会</t>
  </si>
  <si>
    <t>Health Care 医疗卫生专委会</t>
    <phoneticPr fontId="8" type="noConversion"/>
  </si>
  <si>
    <t>Hospitality 酒店专委会</t>
    <phoneticPr fontId="8" type="noConversion"/>
  </si>
  <si>
    <t>Public Sector Facilities 政府公共设施专委会</t>
    <phoneticPr fontId="8" type="noConversion"/>
  </si>
  <si>
    <t>Business (BUS) 企业社区</t>
    <phoneticPr fontId="8" type="noConversion"/>
  </si>
  <si>
    <r>
      <t xml:space="preserve">Information Technology </t>
    </r>
    <r>
      <rPr>
        <sz val="11"/>
        <rFont val="微软雅黑"/>
        <family val="3"/>
        <charset val="134"/>
      </rPr>
      <t>信息技术社区</t>
    </r>
    <phoneticPr fontId="9" type="noConversion"/>
  </si>
  <si>
    <r>
      <t>Real Estate Advisory and Leadship</t>
    </r>
    <r>
      <rPr>
        <sz val="12"/>
        <rFont val="微软雅黑"/>
        <family val="2"/>
        <charset val="134"/>
      </rPr>
      <t xml:space="preserve"> </t>
    </r>
    <r>
      <rPr>
        <sz val="11"/>
        <rFont val="微软雅黑"/>
        <family val="3"/>
        <charset val="134"/>
      </rPr>
      <t>房地产咨询和领导力社区</t>
    </r>
    <phoneticPr fontId="9" type="noConversion"/>
  </si>
  <si>
    <t>Membership Item &amp; Payment
会员权益项及收费</t>
    <phoneticPr fontId="8" type="noConversion"/>
  </si>
  <si>
    <t>Invoice Type
发票类型</t>
    <rPh sb="13" eb="14">
      <t>fa'piao</t>
    </rPh>
    <rPh sb="15" eb="16">
      <t>lei'x</t>
    </rPh>
    <phoneticPr fontId="8" type="noConversion"/>
  </si>
  <si>
    <t>Global Membership fee RMB
全球会费</t>
  </si>
  <si>
    <t>Date of payment</t>
  </si>
  <si>
    <t>For Internal Office Use Only</t>
  </si>
  <si>
    <t>PO #</t>
  </si>
  <si>
    <t>Name of Payor</t>
  </si>
  <si>
    <t>Type of Payment</t>
  </si>
  <si>
    <t>√</t>
  </si>
  <si>
    <t>Subtotal of Part 1 第一部分小计</t>
    <phoneticPr fontId="8" type="noConversion"/>
  </si>
  <si>
    <r>
      <t xml:space="preserve"> Chapter Membership Fee (for each) RMB
加入每个地方分会的费用
</t>
    </r>
    <r>
      <rPr>
        <sz val="11"/>
        <color rgb="FF0000FF"/>
        <rFont val="微软雅黑"/>
        <family val="3"/>
        <charset val="134"/>
      </rPr>
      <t>You are required to join a local chapter in first year. Afterwards it is optional.
加入IFMA的第一年必须要加入某个地方分会，
第一年后此项为可选.</t>
    </r>
    <phoneticPr fontId="8" type="noConversion"/>
  </si>
  <si>
    <t>Designation 称谓</t>
    <phoneticPr fontId="8" type="noConversion"/>
  </si>
  <si>
    <t>Position/Title 职位</t>
    <phoneticPr fontId="8" type="noConversion"/>
  </si>
  <si>
    <t>Business Phone 办公电话</t>
    <phoneticPr fontId="8" type="noConversion"/>
  </si>
  <si>
    <t>Mobile/Home Phone
手机/宅电</t>
    <phoneticPr fontId="8" type="noConversion"/>
  </si>
  <si>
    <t>E-Mail 电子邮箱</t>
    <phoneticPr fontId="8" type="noConversion"/>
  </si>
  <si>
    <t>City 城市</t>
    <phoneticPr fontId="8" type="noConversion"/>
  </si>
  <si>
    <t>Address
地址</t>
    <phoneticPr fontId="8" type="noConversion"/>
  </si>
  <si>
    <t>Irene.guo@ifma.org</t>
    <phoneticPr fontId="8" type="noConversion"/>
  </si>
  <si>
    <t>Dues/One-year membership. IFMA China membership is individually based, and is nontransferable or  nonrefundable. 
会费/一年期会员制。IFMA中国会籍是以个人身份加入，不能转让或者退款。</t>
    <phoneticPr fontId="8" type="noConversion"/>
  </si>
  <si>
    <t>中国银行上海市娄山关路支行</t>
    <phoneticPr fontId="8" type="noConversion"/>
  </si>
  <si>
    <t>448168825543</t>
    <phoneticPr fontId="8" type="noConversion"/>
  </si>
  <si>
    <t>Room 842,4F,Mayfair Tower,No. 83,Fu Min Road,Jingan District, Shanghai China</t>
    <phoneticPr fontId="8" type="noConversion"/>
  </si>
  <si>
    <t>IFMA FACILITY MANAGEMENT KNOWLEDGE （SHANGHAI）CO., LTD</t>
    <phoneticPr fontId="8" type="noConversion"/>
  </si>
  <si>
    <r>
      <t xml:space="preserve">Environmental Stewardship Utilities &amp; Sustainablity (ESUS) </t>
    </r>
    <r>
      <rPr>
        <sz val="11"/>
        <rFont val="Calibri"/>
        <family val="2"/>
      </rPr>
      <t xml:space="preserve"> </t>
    </r>
    <r>
      <rPr>
        <sz val="11"/>
        <rFont val="微软雅黑"/>
        <family val="3"/>
        <charset val="134"/>
      </rPr>
      <t>环境保护可持续发展与管理社区</t>
    </r>
    <phoneticPr fontId="9" type="noConversion"/>
  </si>
  <si>
    <r>
      <t xml:space="preserve">Operations &amp; Maintenance Health &amp; Safety </t>
    </r>
    <r>
      <rPr>
        <sz val="11"/>
        <rFont val="微软雅黑"/>
        <family val="3"/>
        <charset val="134"/>
      </rPr>
      <t>运营与维护健康和安全社区</t>
    </r>
    <phoneticPr fontId="9" type="noConversion"/>
  </si>
  <si>
    <t>Nonprofit Facilities 非营利性设施专委会</t>
    <phoneticPr fontId="8" type="noConversion"/>
  </si>
  <si>
    <t>April 2019 Form</t>
    <phoneticPr fontId="8" type="noConversion"/>
  </si>
  <si>
    <t>General 一般会员 $144.00 USD</t>
    <phoneticPr fontId="8" type="noConversion"/>
  </si>
  <si>
    <t>Young Professional(Under 35) 
青年会员(35岁以下) $118.00 USD</t>
    <phoneticPr fontId="8" type="noConversion"/>
  </si>
  <si>
    <t>Retired 退休会员 $107.00 USD</t>
    <phoneticPr fontId="8" type="noConversion"/>
  </si>
  <si>
    <t>Student 学生会员 $11.00 USD</t>
    <phoneticPr fontId="8" type="noConversion"/>
  </si>
  <si>
    <t>Shanghai 上海  $ 98.00 USD</t>
    <phoneticPr fontId="8" type="noConversion"/>
  </si>
  <si>
    <t>Shenzhen 深圳 $ 98.00 USD</t>
    <phoneticPr fontId="8" type="noConversion"/>
  </si>
  <si>
    <t>Guangzhou 广州 $ 98.00 USD</t>
    <phoneticPr fontId="8" type="noConversion"/>
  </si>
  <si>
    <t>Beijing 北京 $ 98.00 USD</t>
    <phoneticPr fontId="8" type="noConversion"/>
  </si>
  <si>
    <t>Community of Practice
($59.00 USD for each)
新兴实践社区
(每个加入费用 RMB 410.00)</t>
    <phoneticPr fontId="8" type="noConversion"/>
  </si>
  <si>
    <r>
      <t xml:space="preserve">IFMA China Membership Registration
国际设施管理协会(中国)会员注册表 
</t>
    </r>
    <r>
      <rPr>
        <b/>
        <sz val="16"/>
        <color theme="0"/>
        <rFont val="微软雅黑"/>
        <family val="2"/>
        <charset val="134"/>
      </rPr>
      <t>(Since April 2019)</t>
    </r>
    <phoneticPr fontId="8" type="noConversion"/>
  </si>
  <si>
    <t xml:space="preserve">IFMA Industry Councils
($59.00 USD for each)
专委会
(每个加入费用 RMB 400.00)
</t>
    <phoneticPr fontId="8" type="noConversion"/>
  </si>
  <si>
    <t>Company Address &amp; Phone
公司地址及电话</t>
    <rPh sb="22" eb="23">
      <t>gong'si</t>
    </rPh>
    <rPh sb="24" eb="25">
      <t>di'zhi</t>
    </rPh>
    <rPh sb="26" eb="27">
      <t>ji</t>
    </rPh>
    <rPh sb="27" eb="28">
      <t>dian'hua</t>
    </rPh>
    <phoneticPr fontId="8" type="noConversion"/>
  </si>
  <si>
    <t>Print Version of FMJ (Full Year), $52.00 USD
设施管理期刊印刷版(全年)</t>
    <phoneticPr fontId="8" type="noConversion"/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</si>
</sst>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_(* #,##0.00_);_(* \(#,##0.00\);_(* &quot;-&quot;??_);_(@_)"/>
    <numFmt numFmtId="177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微软雅黑"/>
      <family val="3"/>
      <charset val="134"/>
    </font>
    <font>
      <b/>
      <sz val="18"/>
      <color theme="0"/>
      <name val="微软雅黑"/>
      <family val="3"/>
      <charset val="134"/>
    </font>
    <font>
      <sz val="11"/>
      <color theme="0"/>
      <name val="微软雅黑"/>
      <family val="3"/>
      <charset val="134"/>
    </font>
    <font>
      <sz val="11"/>
      <color rgb="FF0000FF"/>
      <name val="微软雅黑"/>
      <family val="3"/>
      <charset val="134"/>
    </font>
    <font>
      <sz val="11"/>
      <color rgb="FFFF0000"/>
      <name val="微软雅黑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444444"/>
      <name val="微软雅黑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微软雅黑"/>
      <family val="3"/>
      <charset val="134"/>
    </font>
    <font>
      <sz val="11"/>
      <name val="微软雅黑"/>
      <family val="2"/>
      <charset val="134"/>
    </font>
    <font>
      <sz val="11"/>
      <name val="Calibri"/>
      <family val="2"/>
    </font>
    <font>
      <sz val="12"/>
      <name val="微软雅黑"/>
      <family val="2"/>
      <charset val="134"/>
    </font>
    <font>
      <sz val="11"/>
      <color theme="1"/>
      <name val="宋体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theme="0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E98B7"/>
        <bgColor indexed="64"/>
      </patternFill>
    </fill>
    <fill>
      <patternFill patternType="solid">
        <fgColor rgb="FFD6DA74"/>
        <bgColor indexed="64"/>
      </patternFill>
    </fill>
    <fill>
      <patternFill patternType="solid">
        <fgColor rgb="FF007BB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theme="0" tint="-4.9989318521683403E-2"/>
      </patternFill>
    </fill>
  </fills>
  <borders count="22">
    <border>
      <left/>
      <right/>
      <top/>
      <bottom/>
      <diagonal/>
    </border>
    <border>
      <left style="thin">
        <color rgb="FF99867D"/>
      </left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 style="thin">
        <color rgb="FF99867D"/>
      </bottom>
      <diagonal/>
    </border>
    <border>
      <left/>
      <right/>
      <top style="thin">
        <color rgb="FF99867D"/>
      </top>
      <bottom style="thin">
        <color rgb="FF99867D"/>
      </bottom>
      <diagonal/>
    </border>
    <border>
      <left/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 style="thin">
        <color rgb="FF99867D"/>
      </right>
      <top style="thin">
        <color rgb="FF99867D"/>
      </top>
      <bottom/>
      <diagonal/>
    </border>
    <border>
      <left style="thin">
        <color rgb="FF99867D"/>
      </left>
      <right style="thin">
        <color rgb="FF99867D"/>
      </right>
      <top/>
      <bottom/>
      <diagonal/>
    </border>
    <border>
      <left style="thin">
        <color rgb="FF99867D"/>
      </left>
      <right style="thin">
        <color rgb="FF99867D"/>
      </right>
      <top/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/>
      <diagonal/>
    </border>
    <border>
      <left/>
      <right style="thin">
        <color rgb="FF99867D"/>
      </right>
      <top style="thin">
        <color rgb="FF99867D"/>
      </top>
      <bottom/>
      <diagonal/>
    </border>
    <border>
      <left style="thin">
        <color rgb="FF99867D"/>
      </left>
      <right/>
      <top/>
      <bottom style="thin">
        <color rgb="FF99867D"/>
      </bottom>
      <diagonal/>
    </border>
    <border>
      <left/>
      <right style="thin">
        <color rgb="FF99867D"/>
      </right>
      <top/>
      <bottom style="thin">
        <color rgb="FF99867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867D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99867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99867D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1" fillId="0" borderId="1" xfId="2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176" fontId="1" fillId="6" borderId="1" xfId="2" applyFont="1" applyFill="1" applyBorder="1" applyAlignment="1">
      <alignment horizontal="center" vertical="center"/>
    </xf>
    <xf numFmtId="176" fontId="1" fillId="7" borderId="1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76" fontId="1" fillId="7" borderId="12" xfId="2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7" fontId="1" fillId="8" borderId="16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超链接" xfId="1" builtinId="8"/>
    <cellStyle name="千位分隔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99867D"/>
      <color rgb="FF6E98B7"/>
      <color rgb="FF368F3F"/>
      <color rgb="FF007BB5"/>
      <color rgb="FFD6DA74"/>
      <color rgb="FFDAC5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5" name="图片 4" descr="IFMA_China_RGB_REVERSE_ON_BLACK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1149350</xdr:colOff>
      <xdr:row>0</xdr:row>
      <xdr:rowOff>161926</xdr:rowOff>
    </xdr:from>
    <xdr:to>
      <xdr:col>5</xdr:col>
      <xdr:colOff>2636339</xdr:colOff>
      <xdr:row>0</xdr:row>
      <xdr:rowOff>1093735</xdr:rowOff>
    </xdr:to>
    <xdr:pic>
      <xdr:nvPicPr>
        <xdr:cNvPr id="2" name="图片 1" descr="IFMA_China_RGB_REVERSE_ON_BLACK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0550" y="161926"/>
          <a:ext cx="3488267" cy="931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ydia.liu@ifm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lydia.liu@ifma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lydia.liu@ifma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lydia.liu@ifma.or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ene.guo@ifm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>
      <selection activeCell="C14" sqref="C14:C17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1.5546875" style="1" customWidth="1"/>
    <col min="7" max="16384" width="8.6640625" style="1"/>
  </cols>
  <sheetData>
    <row r="1" spans="1:7" ht="102.75" customHeight="1">
      <c r="A1" s="52" t="s">
        <v>0</v>
      </c>
      <c r="B1" s="52"/>
      <c r="C1" s="52"/>
      <c r="D1" s="52"/>
      <c r="E1" s="52"/>
      <c r="F1" s="2"/>
    </row>
    <row r="2" spans="1:7" ht="43.2" customHeight="1">
      <c r="A2" s="53" t="s">
        <v>1</v>
      </c>
      <c r="B2" s="53"/>
      <c r="C2" s="53"/>
      <c r="D2" s="53"/>
      <c r="E2" s="53"/>
      <c r="F2" s="5" t="s">
        <v>2</v>
      </c>
    </row>
    <row r="3" spans="1:7" ht="25.2" customHeight="1">
      <c r="A3" s="43" t="s">
        <v>3</v>
      </c>
      <c r="B3" s="4" t="s">
        <v>4</v>
      </c>
      <c r="C3" s="5"/>
      <c r="D3" s="44" t="s">
        <v>5</v>
      </c>
      <c r="E3" s="44"/>
      <c r="F3" s="41"/>
    </row>
    <row r="4" spans="1:7" ht="25.2" customHeight="1">
      <c r="A4" s="43"/>
      <c r="B4" s="4" t="s">
        <v>6</v>
      </c>
      <c r="C4" s="5"/>
      <c r="D4" s="44"/>
      <c r="E4" s="44"/>
      <c r="F4" s="41"/>
    </row>
    <row r="5" spans="1:7" ht="26.1" customHeight="1">
      <c r="A5" s="43"/>
      <c r="B5" s="4" t="s">
        <v>7</v>
      </c>
      <c r="C5" s="5"/>
      <c r="D5" s="44" t="s">
        <v>8</v>
      </c>
      <c r="E5" s="44"/>
      <c r="F5" s="5"/>
    </row>
    <row r="6" spans="1:7" ht="39" customHeight="1">
      <c r="A6" s="43"/>
      <c r="B6" s="6" t="s">
        <v>9</v>
      </c>
      <c r="C6" s="5"/>
      <c r="D6" s="44" t="s">
        <v>10</v>
      </c>
      <c r="E6" s="44"/>
      <c r="F6" s="5"/>
    </row>
    <row r="7" spans="1:7" ht="31.2">
      <c r="A7" s="43"/>
      <c r="B7" s="6" t="s">
        <v>11</v>
      </c>
      <c r="C7" s="5"/>
      <c r="D7" s="44" t="s">
        <v>12</v>
      </c>
      <c r="E7" s="44"/>
      <c r="F7" s="5"/>
    </row>
    <row r="8" spans="1:7">
      <c r="A8" s="43"/>
      <c r="B8" s="6" t="s">
        <v>13</v>
      </c>
      <c r="C8" s="5"/>
      <c r="D8" s="44" t="s">
        <v>14</v>
      </c>
      <c r="E8" s="41"/>
      <c r="F8" s="41"/>
    </row>
    <row r="9" spans="1:7">
      <c r="A9" s="43"/>
      <c r="B9" s="4" t="s">
        <v>15</v>
      </c>
      <c r="C9" s="5"/>
      <c r="D9" s="44"/>
      <c r="E9" s="41"/>
      <c r="F9" s="41"/>
    </row>
    <row r="10" spans="1:7">
      <c r="A10" s="43"/>
      <c r="B10" s="4" t="s">
        <v>16</v>
      </c>
      <c r="C10" s="5"/>
      <c r="D10" s="44" t="s">
        <v>17</v>
      </c>
      <c r="E10" s="41"/>
      <c r="F10" s="41"/>
    </row>
    <row r="11" spans="1:7">
      <c r="A11" s="43"/>
      <c r="B11" s="4" t="s">
        <v>18</v>
      </c>
      <c r="C11" s="5"/>
      <c r="D11" s="44"/>
      <c r="E11" s="41"/>
      <c r="F11" s="41"/>
    </row>
    <row r="12" spans="1:7" ht="7.2" customHeight="1">
      <c r="A12" s="46"/>
      <c r="B12" s="47"/>
      <c r="C12" s="47"/>
      <c r="D12" s="47"/>
      <c r="E12" s="47"/>
      <c r="F12" s="48"/>
    </row>
    <row r="13" spans="1:7" ht="53.1" customHeight="1">
      <c r="A13" s="43" t="s">
        <v>19</v>
      </c>
      <c r="B13" s="6" t="s">
        <v>20</v>
      </c>
      <c r="C13" s="44" t="s">
        <v>21</v>
      </c>
      <c r="D13" s="44"/>
      <c r="E13" s="44"/>
      <c r="F13" s="4" t="s">
        <v>22</v>
      </c>
    </row>
    <row r="14" spans="1:7">
      <c r="A14" s="43"/>
      <c r="B14" s="44" t="s">
        <v>23</v>
      </c>
      <c r="C14" s="42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43"/>
      <c r="B15" s="44"/>
      <c r="C15" s="42"/>
      <c r="D15" s="5"/>
      <c r="E15" s="10" t="s">
        <v>27</v>
      </c>
      <c r="F15" s="11" t="s">
        <v>28</v>
      </c>
    </row>
    <row r="16" spans="1:7">
      <c r="A16" s="43"/>
      <c r="B16" s="44"/>
      <c r="C16" s="42"/>
      <c r="D16" s="13"/>
      <c r="E16" s="10" t="s">
        <v>29</v>
      </c>
      <c r="F16" s="11" t="s">
        <v>28</v>
      </c>
    </row>
    <row r="17" spans="1:6">
      <c r="A17" s="43"/>
      <c r="B17" s="44"/>
      <c r="C17" s="42"/>
      <c r="D17" s="13"/>
      <c r="E17" s="10" t="s">
        <v>30</v>
      </c>
      <c r="F17" s="11" t="s">
        <v>31</v>
      </c>
    </row>
    <row r="18" spans="1:6">
      <c r="A18" s="43"/>
      <c r="B18" s="44"/>
      <c r="C18" s="42" t="s">
        <v>32</v>
      </c>
      <c r="D18" s="13"/>
      <c r="E18" s="42" t="s">
        <v>33</v>
      </c>
      <c r="F18" s="42"/>
    </row>
    <row r="19" spans="1:6">
      <c r="A19" s="43"/>
      <c r="B19" s="44"/>
      <c r="C19" s="42"/>
      <c r="D19" s="13"/>
      <c r="E19" s="42" t="s">
        <v>34</v>
      </c>
      <c r="F19" s="42"/>
    </row>
    <row r="20" spans="1:6">
      <c r="A20" s="43"/>
      <c r="B20" s="44"/>
      <c r="C20" s="42"/>
      <c r="D20" s="13"/>
      <c r="E20" s="42" t="s">
        <v>35</v>
      </c>
      <c r="F20" s="42"/>
    </row>
    <row r="21" spans="1:6" ht="37.200000000000003" customHeight="1">
      <c r="A21" s="43"/>
      <c r="B21" s="44"/>
      <c r="C21" s="44" t="s">
        <v>36</v>
      </c>
      <c r="D21" s="50"/>
      <c r="E21" s="50"/>
      <c r="F21" s="4" t="str">
        <f>"RMB "&amp;COUNTIF(C18:F20,"√")*IF(D14="√",590,IF(D15="√",350,IF(D16="√",350,IF(D17="√",100,0))))</f>
        <v>RMB 0</v>
      </c>
    </row>
    <row r="22" spans="1:6" ht="17.100000000000001" customHeight="1">
      <c r="A22" s="43"/>
      <c r="B22" s="44" t="s">
        <v>37</v>
      </c>
      <c r="C22" s="42" t="s">
        <v>38</v>
      </c>
      <c r="D22" s="5"/>
      <c r="E22" s="42" t="s">
        <v>39</v>
      </c>
      <c r="F22" s="42"/>
    </row>
    <row r="23" spans="1:6" ht="17.100000000000001" customHeight="1">
      <c r="A23" s="43"/>
      <c r="B23" s="44"/>
      <c r="C23" s="42"/>
      <c r="D23" s="5"/>
      <c r="E23" s="42" t="s">
        <v>40</v>
      </c>
      <c r="F23" s="42"/>
    </row>
    <row r="24" spans="1:6" ht="17.100000000000001" customHeight="1">
      <c r="A24" s="43"/>
      <c r="B24" s="44"/>
      <c r="C24" s="42"/>
      <c r="D24" s="5"/>
      <c r="E24" s="42" t="s">
        <v>41</v>
      </c>
      <c r="F24" s="42"/>
    </row>
    <row r="25" spans="1:6" ht="17.100000000000001" customHeight="1">
      <c r="A25" s="43"/>
      <c r="B25" s="44"/>
      <c r="C25" s="42"/>
      <c r="D25" s="5"/>
      <c r="E25" s="42" t="s">
        <v>42</v>
      </c>
      <c r="F25" s="42"/>
    </row>
    <row r="26" spans="1:6" ht="17.100000000000001" customHeight="1">
      <c r="A26" s="43"/>
      <c r="B26" s="44"/>
      <c r="C26" s="42"/>
      <c r="D26" s="5"/>
      <c r="E26" s="42" t="s">
        <v>43</v>
      </c>
      <c r="F26" s="42"/>
    </row>
    <row r="27" spans="1:6" ht="17.100000000000001" customHeight="1">
      <c r="A27" s="43"/>
      <c r="B27" s="44"/>
      <c r="C27" s="42"/>
      <c r="D27" s="5"/>
      <c r="E27" s="42" t="s">
        <v>44</v>
      </c>
      <c r="F27" s="42"/>
    </row>
    <row r="28" spans="1:6" ht="17.100000000000001" customHeight="1">
      <c r="A28" s="43"/>
      <c r="B28" s="44"/>
      <c r="C28" s="42"/>
      <c r="D28" s="5"/>
      <c r="E28" s="42" t="s">
        <v>45</v>
      </c>
      <c r="F28" s="42"/>
    </row>
    <row r="29" spans="1:6" ht="17.100000000000001" customHeight="1">
      <c r="A29" s="43"/>
      <c r="B29" s="44"/>
      <c r="C29" s="42"/>
      <c r="D29" s="5"/>
      <c r="E29" s="42" t="s">
        <v>46</v>
      </c>
      <c r="F29" s="42"/>
    </row>
    <row r="30" spans="1:6" ht="17.100000000000001" customHeight="1">
      <c r="A30" s="43"/>
      <c r="B30" s="44"/>
      <c r="C30" s="42"/>
      <c r="D30" s="5"/>
      <c r="E30" s="42" t="s">
        <v>47</v>
      </c>
      <c r="F30" s="42"/>
    </row>
    <row r="31" spans="1:6" ht="17.100000000000001" customHeight="1">
      <c r="A31" s="43"/>
      <c r="B31" s="44"/>
      <c r="C31" s="42"/>
      <c r="D31" s="5"/>
      <c r="E31" s="42" t="s">
        <v>48</v>
      </c>
      <c r="F31" s="42"/>
    </row>
    <row r="32" spans="1:6" ht="17.100000000000001" customHeight="1">
      <c r="A32" s="43"/>
      <c r="B32" s="44"/>
      <c r="C32" s="42"/>
      <c r="D32" s="5"/>
      <c r="E32" s="42" t="s">
        <v>49</v>
      </c>
      <c r="F32" s="42"/>
    </row>
    <row r="33" spans="1:6" ht="17.100000000000001" customHeight="1">
      <c r="A33" s="43"/>
      <c r="B33" s="44"/>
      <c r="C33" s="42"/>
      <c r="D33" s="5"/>
      <c r="E33" s="42" t="s">
        <v>50</v>
      </c>
      <c r="F33" s="42"/>
    </row>
    <row r="34" spans="1:6" ht="17.100000000000001" customHeight="1">
      <c r="A34" s="43"/>
      <c r="B34" s="44"/>
      <c r="C34" s="42"/>
      <c r="D34" s="5"/>
      <c r="E34" s="42" t="s">
        <v>51</v>
      </c>
      <c r="F34" s="42"/>
    </row>
    <row r="35" spans="1:6" ht="17.100000000000001" customHeight="1">
      <c r="A35" s="43"/>
      <c r="B35" s="44"/>
      <c r="C35" s="42"/>
      <c r="D35" s="5"/>
      <c r="E35" s="42" t="s">
        <v>52</v>
      </c>
      <c r="F35" s="42"/>
    </row>
    <row r="36" spans="1:6" ht="17.100000000000001" customHeight="1">
      <c r="A36" s="43"/>
      <c r="B36" s="44"/>
      <c r="C36" s="42"/>
      <c r="D36" s="5"/>
      <c r="E36" s="42" t="s">
        <v>53</v>
      </c>
      <c r="F36" s="42"/>
    </row>
    <row r="37" spans="1:6" ht="17.100000000000001" customHeight="1">
      <c r="A37" s="43"/>
      <c r="B37" s="44"/>
      <c r="C37" s="42"/>
      <c r="D37" s="5"/>
      <c r="E37" s="42" t="s">
        <v>54</v>
      </c>
      <c r="F37" s="42"/>
    </row>
    <row r="38" spans="1:6" ht="17.100000000000001" customHeight="1">
      <c r="A38" s="43"/>
      <c r="B38" s="44"/>
      <c r="C38" s="42"/>
      <c r="D38" s="5"/>
      <c r="E38" s="42" t="s">
        <v>55</v>
      </c>
      <c r="F38" s="42"/>
    </row>
    <row r="39" spans="1:6" ht="17.100000000000001" customHeight="1">
      <c r="A39" s="43"/>
      <c r="B39" s="44"/>
      <c r="C39" s="42" t="s">
        <v>56</v>
      </c>
      <c r="D39" s="5"/>
      <c r="E39" s="42" t="s">
        <v>57</v>
      </c>
      <c r="F39" s="42"/>
    </row>
    <row r="40" spans="1:6">
      <c r="A40" s="43"/>
      <c r="B40" s="44"/>
      <c r="C40" s="42"/>
      <c r="D40" s="5"/>
      <c r="E40" s="42" t="s">
        <v>58</v>
      </c>
      <c r="F40" s="42"/>
    </row>
    <row r="41" spans="1:6">
      <c r="A41" s="43"/>
      <c r="B41" s="44"/>
      <c r="C41" s="42"/>
      <c r="D41" s="5"/>
      <c r="E41" s="42" t="s">
        <v>59</v>
      </c>
      <c r="F41" s="42"/>
    </row>
    <row r="42" spans="1:6">
      <c r="A42" s="43"/>
      <c r="B42" s="44"/>
      <c r="C42" s="42"/>
      <c r="D42" s="5"/>
      <c r="E42" s="42" t="s">
        <v>60</v>
      </c>
      <c r="F42" s="42"/>
    </row>
    <row r="43" spans="1:6">
      <c r="A43" s="43"/>
      <c r="B43" s="44"/>
      <c r="C43" s="42"/>
      <c r="D43" s="5"/>
      <c r="E43" s="42" t="s">
        <v>61</v>
      </c>
      <c r="F43" s="42"/>
    </row>
    <row r="44" spans="1:6">
      <c r="A44" s="43"/>
      <c r="B44" s="44"/>
      <c r="C44" s="42"/>
      <c r="D44" s="5"/>
      <c r="E44" s="42" t="s">
        <v>62</v>
      </c>
      <c r="F44" s="42"/>
    </row>
    <row r="45" spans="1:6">
      <c r="A45" s="43"/>
      <c r="B45" s="44"/>
      <c r="C45" s="42"/>
      <c r="D45" s="5"/>
      <c r="E45" s="42" t="s">
        <v>63</v>
      </c>
      <c r="F45" s="42"/>
    </row>
    <row r="46" spans="1:6">
      <c r="A46" s="43"/>
      <c r="B46" s="44"/>
      <c r="C46" s="42"/>
      <c r="D46" s="5"/>
      <c r="E46" s="42" t="s">
        <v>64</v>
      </c>
      <c r="F46" s="42"/>
    </row>
    <row r="47" spans="1:6">
      <c r="A47" s="43"/>
      <c r="B47" s="44"/>
      <c r="C47" s="42"/>
      <c r="D47" s="5"/>
      <c r="E47" s="42" t="s">
        <v>65</v>
      </c>
      <c r="F47" s="42"/>
    </row>
    <row r="48" spans="1:6" ht="41.1" customHeight="1">
      <c r="A48" s="43"/>
      <c r="B48" s="44"/>
      <c r="C48" s="49" t="s">
        <v>66</v>
      </c>
      <c r="D48" s="49"/>
      <c r="E48" s="49"/>
      <c r="F48" s="5"/>
    </row>
    <row r="49" spans="1:6" ht="32.1" customHeight="1">
      <c r="A49" s="43"/>
      <c r="B49" s="44"/>
      <c r="C49" s="44" t="s">
        <v>67</v>
      </c>
      <c r="D49" s="50"/>
      <c r="E49" s="50"/>
      <c r="F49" s="4" t="str">
        <f>"RMB "&amp;(COUNTIF(D22:D38,"√")*360+COUNTIF(D39:D46,"√")*165+IF(F48="√",280,0))</f>
        <v>RMB 0</v>
      </c>
    </row>
    <row r="50" spans="1:6" ht="46.2" customHeight="1">
      <c r="A50" s="43"/>
      <c r="B50" s="51" t="s">
        <v>68</v>
      </c>
      <c r="C50" s="51"/>
      <c r="D50" s="51"/>
      <c r="E50" s="51"/>
      <c r="F50" s="14" t="str">
        <f>"RMB "&amp;(COUNTIF(C18:F20,"√")*IF(D14="√",590,IF(D15="√",350,IF(D16="√",350,IF(D17="√",100,0))))+COUNTIF(D22:D38,"√")*360+COUNTIF(D39:D47,"√")*280+IF(F48="√",280,0)+620)</f>
        <v>RMB 620</v>
      </c>
    </row>
    <row r="51" spans="1:6" ht="17.100000000000001" customHeight="1">
      <c r="A51" s="43"/>
      <c r="B51" s="44" t="s">
        <v>69</v>
      </c>
      <c r="C51" s="45" t="s">
        <v>70</v>
      </c>
      <c r="D51" s="11" t="s">
        <v>71</v>
      </c>
      <c r="E51" s="42" t="s">
        <v>72</v>
      </c>
      <c r="F51" s="42"/>
    </row>
    <row r="52" spans="1:6">
      <c r="A52" s="43"/>
      <c r="B52" s="44"/>
      <c r="C52" s="45"/>
      <c r="D52" s="11" t="s">
        <v>73</v>
      </c>
      <c r="E52" s="42" t="s">
        <v>74</v>
      </c>
      <c r="F52" s="42"/>
    </row>
    <row r="53" spans="1:6">
      <c r="A53" s="43"/>
      <c r="B53" s="44"/>
      <c r="C53" s="45"/>
      <c r="D53" s="11" t="s">
        <v>75</v>
      </c>
      <c r="E53" s="42" t="s">
        <v>76</v>
      </c>
      <c r="F53" s="42"/>
    </row>
    <row r="54" spans="1:6">
      <c r="A54" s="43"/>
      <c r="B54" s="44"/>
      <c r="C54" s="45"/>
      <c r="D54" s="11" t="s">
        <v>71</v>
      </c>
      <c r="E54" s="42" t="s">
        <v>77</v>
      </c>
      <c r="F54" s="42"/>
    </row>
    <row r="55" spans="1:6">
      <c r="A55" s="43"/>
      <c r="B55" s="44"/>
      <c r="C55" s="45" t="s">
        <v>78</v>
      </c>
      <c r="D55" s="11" t="s">
        <v>79</v>
      </c>
      <c r="E55" s="42" t="s">
        <v>80</v>
      </c>
      <c r="F55" s="42"/>
    </row>
    <row r="56" spans="1:6">
      <c r="A56" s="43"/>
      <c r="B56" s="44"/>
      <c r="C56" s="45"/>
      <c r="D56" s="11" t="s">
        <v>81</v>
      </c>
      <c r="E56" s="42" t="s">
        <v>82</v>
      </c>
      <c r="F56" s="42"/>
    </row>
    <row r="57" spans="1:6">
      <c r="A57" s="43"/>
      <c r="B57" s="44"/>
      <c r="C57" s="45"/>
      <c r="D57" s="11" t="s">
        <v>83</v>
      </c>
      <c r="E57" s="42" t="s">
        <v>84</v>
      </c>
      <c r="F57" s="42"/>
    </row>
    <row r="58" spans="1:6" ht="17.100000000000001" customHeight="1">
      <c r="A58" s="43"/>
      <c r="B58" s="44"/>
      <c r="C58" s="45"/>
      <c r="D58" s="11" t="s">
        <v>85</v>
      </c>
      <c r="E58" s="42" t="s">
        <v>86</v>
      </c>
      <c r="F58" s="42"/>
    </row>
    <row r="59" spans="1:6">
      <c r="A59" s="43"/>
      <c r="B59" s="44"/>
      <c r="C59" s="45"/>
      <c r="D59" s="11" t="s">
        <v>87</v>
      </c>
      <c r="E59" s="42" t="s">
        <v>76</v>
      </c>
      <c r="F59" s="42"/>
    </row>
    <row r="60" spans="1:6">
      <c r="A60" s="43"/>
      <c r="B60" s="44"/>
      <c r="C60" s="45"/>
      <c r="D60" s="11" t="s">
        <v>88</v>
      </c>
      <c r="E60" s="42" t="s">
        <v>89</v>
      </c>
      <c r="F60" s="42"/>
    </row>
    <row r="61" spans="1:6" ht="31.2">
      <c r="A61" s="43"/>
      <c r="B61" s="44"/>
      <c r="C61" s="10" t="s">
        <v>90</v>
      </c>
      <c r="D61" s="5"/>
      <c r="E61" s="10" t="s">
        <v>91</v>
      </c>
      <c r="F61" s="5"/>
    </row>
    <row r="62" spans="1:6" ht="31.2">
      <c r="A62" s="43"/>
      <c r="B62" s="44"/>
      <c r="C62" s="10" t="s">
        <v>92</v>
      </c>
      <c r="D62" s="41"/>
      <c r="E62" s="41"/>
      <c r="F62" s="41"/>
    </row>
    <row r="63" spans="1:6" ht="32.1" customHeight="1">
      <c r="A63" s="43"/>
      <c r="B63" s="44"/>
      <c r="C63" s="10" t="s">
        <v>93</v>
      </c>
      <c r="D63" s="41"/>
      <c r="E63" s="41"/>
      <c r="F63" s="41"/>
    </row>
    <row r="64" spans="1:6" ht="31.2">
      <c r="A64" s="43"/>
      <c r="B64" s="44"/>
      <c r="C64" s="10" t="s">
        <v>92</v>
      </c>
      <c r="D64" s="41"/>
      <c r="E64" s="41"/>
      <c r="F64" s="41"/>
    </row>
    <row r="65" spans="1:6" ht="7.2" customHeight="1">
      <c r="A65" s="46"/>
      <c r="B65" s="47"/>
      <c r="C65" s="47"/>
      <c r="D65" s="47"/>
      <c r="E65" s="47"/>
      <c r="F65" s="48"/>
    </row>
    <row r="66" spans="1:6" ht="25.2" customHeight="1">
      <c r="A66" s="43" t="s">
        <v>94</v>
      </c>
      <c r="B66" s="43"/>
      <c r="C66" s="10" t="s">
        <v>95</v>
      </c>
      <c r="D66" s="42" t="s">
        <v>96</v>
      </c>
      <c r="E66" s="42"/>
      <c r="F66" s="42"/>
    </row>
    <row r="67" spans="1:6" ht="27" customHeight="1">
      <c r="A67" s="43"/>
      <c r="B67" s="43"/>
      <c r="C67" s="10" t="s">
        <v>97</v>
      </c>
      <c r="D67" s="42" t="s">
        <v>98</v>
      </c>
      <c r="E67" s="42"/>
      <c r="F67" s="42"/>
    </row>
  </sheetData>
  <mergeCells count="74">
    <mergeCell ref="A1:E1"/>
    <mergeCell ref="A2:E2"/>
    <mergeCell ref="D5:E5"/>
    <mergeCell ref="D6:E6"/>
    <mergeCell ref="D7:E7"/>
    <mergeCell ref="D3:E4"/>
    <mergeCell ref="A12:F12"/>
    <mergeCell ref="C13:E13"/>
    <mergeCell ref="E18:F18"/>
    <mergeCell ref="E19:F19"/>
    <mergeCell ref="E20:F20"/>
    <mergeCell ref="C21:E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5:F55"/>
    <mergeCell ref="E46:F46"/>
    <mergeCell ref="E47:F47"/>
    <mergeCell ref="C48:E48"/>
    <mergeCell ref="C49:E49"/>
    <mergeCell ref="B50:E50"/>
    <mergeCell ref="F3:F4"/>
    <mergeCell ref="A66:B67"/>
    <mergeCell ref="D62:F62"/>
    <mergeCell ref="D63:F63"/>
    <mergeCell ref="D64:F64"/>
    <mergeCell ref="A65:F65"/>
    <mergeCell ref="D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8:F9"/>
    <mergeCell ref="E10:F11"/>
    <mergeCell ref="D67:F67"/>
    <mergeCell ref="A3:A11"/>
    <mergeCell ref="A13:A64"/>
    <mergeCell ref="B14:B21"/>
    <mergeCell ref="B22:B49"/>
    <mergeCell ref="B51:B64"/>
    <mergeCell ref="C14:C17"/>
    <mergeCell ref="C18:C20"/>
    <mergeCell ref="C22:C38"/>
    <mergeCell ref="C39:C47"/>
    <mergeCell ref="C51:C54"/>
    <mergeCell ref="C55:C60"/>
    <mergeCell ref="D8:D9"/>
    <mergeCell ref="D10:D11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61">
      <formula1>"Yes 是,No 否"</formula1>
    </dataValidation>
    <dataValidation type="list" allowBlank="1" showInputMessage="1" showErrorMessage="1" sqref="F48 D14:D20 D22:D47">
      <formula1>"√"</formula1>
    </dataValidation>
    <dataValidation type="list" allowBlank="1" showInputMessage="1" showErrorMessage="1" sqref="F61">
      <formula1>"咨询费,会务费"</formula1>
    </dataValidation>
  </dataValidations>
  <hyperlinks>
    <hyperlink ref="D67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topLeftCell="A13" workbookViewId="0">
      <selection activeCell="D15" sqref="D15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1.5546875" style="1" customWidth="1"/>
    <col min="7" max="16384" width="8.6640625" style="1"/>
  </cols>
  <sheetData>
    <row r="1" spans="1:7" ht="102.75" customHeight="1">
      <c r="A1" s="52" t="s">
        <v>99</v>
      </c>
      <c r="B1" s="52"/>
      <c r="C1" s="52"/>
      <c r="D1" s="52"/>
      <c r="E1" s="52"/>
      <c r="F1" s="2"/>
    </row>
    <row r="2" spans="1:7" ht="43.2" customHeight="1">
      <c r="A2" s="53" t="s">
        <v>1</v>
      </c>
      <c r="B2" s="53"/>
      <c r="C2" s="53"/>
      <c r="D2" s="53"/>
      <c r="E2" s="53"/>
      <c r="F2" s="5" t="s">
        <v>2</v>
      </c>
    </row>
    <row r="3" spans="1:7" ht="25.2" customHeight="1">
      <c r="A3" s="43" t="s">
        <v>3</v>
      </c>
      <c r="B3" s="4" t="s">
        <v>4</v>
      </c>
      <c r="C3" s="5"/>
      <c r="D3" s="44" t="s">
        <v>5</v>
      </c>
      <c r="E3" s="44"/>
      <c r="F3" s="41"/>
    </row>
    <row r="4" spans="1:7" ht="25.2" customHeight="1">
      <c r="A4" s="43"/>
      <c r="B4" s="4" t="s">
        <v>6</v>
      </c>
      <c r="C4" s="5"/>
      <c r="D4" s="44"/>
      <c r="E4" s="44"/>
      <c r="F4" s="41"/>
    </row>
    <row r="5" spans="1:7" ht="26.1" customHeight="1">
      <c r="A5" s="43"/>
      <c r="B5" s="4" t="s">
        <v>7</v>
      </c>
      <c r="C5" s="5"/>
      <c r="D5" s="44" t="s">
        <v>8</v>
      </c>
      <c r="E5" s="44"/>
      <c r="F5" s="5"/>
    </row>
    <row r="6" spans="1:7" ht="39" customHeight="1">
      <c r="A6" s="43"/>
      <c r="B6" s="6" t="s">
        <v>9</v>
      </c>
      <c r="C6" s="5"/>
      <c r="D6" s="44" t="s">
        <v>10</v>
      </c>
      <c r="E6" s="44"/>
      <c r="F6" s="5"/>
    </row>
    <row r="7" spans="1:7" ht="31.2">
      <c r="A7" s="43"/>
      <c r="B7" s="6" t="s">
        <v>11</v>
      </c>
      <c r="C7" s="5"/>
      <c r="D7" s="44" t="s">
        <v>12</v>
      </c>
      <c r="E7" s="44"/>
      <c r="F7" s="5"/>
    </row>
    <row r="8" spans="1:7">
      <c r="A8" s="43"/>
      <c r="B8" s="6" t="s">
        <v>13</v>
      </c>
      <c r="C8" s="5"/>
      <c r="D8" s="44" t="s">
        <v>14</v>
      </c>
      <c r="E8" s="41"/>
      <c r="F8" s="41"/>
    </row>
    <row r="9" spans="1:7">
      <c r="A9" s="43"/>
      <c r="B9" s="4" t="s">
        <v>15</v>
      </c>
      <c r="C9" s="5"/>
      <c r="D9" s="44"/>
      <c r="E9" s="41"/>
      <c r="F9" s="41"/>
    </row>
    <row r="10" spans="1:7">
      <c r="A10" s="43"/>
      <c r="B10" s="4" t="s">
        <v>16</v>
      </c>
      <c r="C10" s="5"/>
      <c r="D10" s="44" t="s">
        <v>17</v>
      </c>
      <c r="E10" s="41"/>
      <c r="F10" s="41"/>
    </row>
    <row r="11" spans="1:7">
      <c r="A11" s="43"/>
      <c r="B11" s="4" t="s">
        <v>18</v>
      </c>
      <c r="C11" s="5"/>
      <c r="D11" s="44"/>
      <c r="E11" s="41"/>
      <c r="F11" s="41"/>
    </row>
    <row r="12" spans="1:7" ht="7.2" customHeight="1">
      <c r="A12" s="46"/>
      <c r="B12" s="47"/>
      <c r="C12" s="47"/>
      <c r="D12" s="47"/>
      <c r="E12" s="47"/>
      <c r="F12" s="48"/>
    </row>
    <row r="13" spans="1:7" ht="53.1" customHeight="1">
      <c r="A13" s="43" t="s">
        <v>19</v>
      </c>
      <c r="B13" s="6" t="s">
        <v>20</v>
      </c>
      <c r="C13" s="44" t="s">
        <v>21</v>
      </c>
      <c r="D13" s="44"/>
      <c r="E13" s="44"/>
      <c r="F13" s="4" t="s">
        <v>22</v>
      </c>
    </row>
    <row r="14" spans="1:7">
      <c r="A14" s="43"/>
      <c r="B14" s="44" t="s">
        <v>23</v>
      </c>
      <c r="C14" s="42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43"/>
      <c r="B15" s="44"/>
      <c r="C15" s="42"/>
      <c r="D15" s="5" t="s">
        <v>135</v>
      </c>
      <c r="E15" s="10" t="s">
        <v>27</v>
      </c>
      <c r="F15" s="11" t="s">
        <v>28</v>
      </c>
    </row>
    <row r="16" spans="1:7">
      <c r="A16" s="43"/>
      <c r="B16" s="44"/>
      <c r="C16" s="42"/>
      <c r="D16" s="13"/>
      <c r="E16" s="10" t="s">
        <v>29</v>
      </c>
      <c r="F16" s="11" t="s">
        <v>28</v>
      </c>
    </row>
    <row r="17" spans="1:6">
      <c r="A17" s="43"/>
      <c r="B17" s="44"/>
      <c r="C17" s="42"/>
      <c r="D17" s="13"/>
      <c r="E17" s="10" t="s">
        <v>30</v>
      </c>
      <c r="F17" s="11" t="s">
        <v>31</v>
      </c>
    </row>
    <row r="18" spans="1:6" ht="37.200000000000003" customHeight="1">
      <c r="A18" s="43"/>
      <c r="B18" s="44"/>
      <c r="C18" s="44" t="s">
        <v>36</v>
      </c>
      <c r="D18" s="50"/>
      <c r="E18" s="50"/>
      <c r="F18" s="4" t="str">
        <f>"RMB "&amp;IF(D14="√",590,IF(D15="√",350,IF(D16="√",350,IF(D17="√",100,0))))</f>
        <v>RMB 350</v>
      </c>
    </row>
    <row r="19" spans="1:6" ht="17.100000000000001" customHeight="1">
      <c r="A19" s="43"/>
      <c r="B19" s="44" t="s">
        <v>37</v>
      </c>
      <c r="C19" s="42" t="s">
        <v>38</v>
      </c>
      <c r="D19" s="5"/>
      <c r="E19" s="42" t="s">
        <v>39</v>
      </c>
      <c r="F19" s="42"/>
    </row>
    <row r="20" spans="1:6" ht="17.100000000000001" customHeight="1">
      <c r="A20" s="43"/>
      <c r="B20" s="44"/>
      <c r="C20" s="42"/>
      <c r="D20" s="5"/>
      <c r="E20" s="42" t="s">
        <v>40</v>
      </c>
      <c r="F20" s="42"/>
    </row>
    <row r="21" spans="1:6" ht="17.100000000000001" customHeight="1">
      <c r="A21" s="43"/>
      <c r="B21" s="44"/>
      <c r="C21" s="42"/>
      <c r="D21" s="5"/>
      <c r="E21" s="42" t="s">
        <v>41</v>
      </c>
      <c r="F21" s="42"/>
    </row>
    <row r="22" spans="1:6" ht="17.100000000000001" customHeight="1">
      <c r="A22" s="43"/>
      <c r="B22" s="44"/>
      <c r="C22" s="42"/>
      <c r="D22" s="5"/>
      <c r="E22" s="42" t="s">
        <v>42</v>
      </c>
      <c r="F22" s="42"/>
    </row>
    <row r="23" spans="1:6" ht="17.100000000000001" customHeight="1">
      <c r="A23" s="43"/>
      <c r="B23" s="44"/>
      <c r="C23" s="42"/>
      <c r="D23" s="5"/>
      <c r="E23" s="42" t="s">
        <v>43</v>
      </c>
      <c r="F23" s="42"/>
    </row>
    <row r="24" spans="1:6" ht="17.100000000000001" customHeight="1">
      <c r="A24" s="43"/>
      <c r="B24" s="44"/>
      <c r="C24" s="42"/>
      <c r="D24" s="5"/>
      <c r="E24" s="42" t="s">
        <v>44</v>
      </c>
      <c r="F24" s="42"/>
    </row>
    <row r="25" spans="1:6" ht="17.100000000000001" customHeight="1">
      <c r="A25" s="43"/>
      <c r="B25" s="44"/>
      <c r="C25" s="42"/>
      <c r="D25" s="5"/>
      <c r="E25" s="42" t="s">
        <v>45</v>
      </c>
      <c r="F25" s="42"/>
    </row>
    <row r="26" spans="1:6" ht="17.100000000000001" customHeight="1">
      <c r="A26" s="43"/>
      <c r="B26" s="44"/>
      <c r="C26" s="42"/>
      <c r="D26" s="5"/>
      <c r="E26" s="42" t="s">
        <v>46</v>
      </c>
      <c r="F26" s="42"/>
    </row>
    <row r="27" spans="1:6" ht="17.100000000000001" customHeight="1">
      <c r="A27" s="43"/>
      <c r="B27" s="44"/>
      <c r="C27" s="42"/>
      <c r="D27" s="5"/>
      <c r="E27" s="42" t="s">
        <v>47</v>
      </c>
      <c r="F27" s="42"/>
    </row>
    <row r="28" spans="1:6" ht="17.100000000000001" customHeight="1">
      <c r="A28" s="43"/>
      <c r="B28" s="44"/>
      <c r="C28" s="42"/>
      <c r="D28" s="5"/>
      <c r="E28" s="42" t="s">
        <v>48</v>
      </c>
      <c r="F28" s="42"/>
    </row>
    <row r="29" spans="1:6" ht="17.100000000000001" customHeight="1">
      <c r="A29" s="43"/>
      <c r="B29" s="44"/>
      <c r="C29" s="42"/>
      <c r="D29" s="5"/>
      <c r="E29" s="42" t="s">
        <v>49</v>
      </c>
      <c r="F29" s="42"/>
    </row>
    <row r="30" spans="1:6" ht="17.100000000000001" customHeight="1">
      <c r="A30" s="43"/>
      <c r="B30" s="44"/>
      <c r="C30" s="42"/>
      <c r="D30" s="5"/>
      <c r="E30" s="42" t="s">
        <v>50</v>
      </c>
      <c r="F30" s="42"/>
    </row>
    <row r="31" spans="1:6" ht="17.100000000000001" customHeight="1">
      <c r="A31" s="43"/>
      <c r="B31" s="44"/>
      <c r="C31" s="42"/>
      <c r="D31" s="5"/>
      <c r="E31" s="42" t="s">
        <v>51</v>
      </c>
      <c r="F31" s="42"/>
    </row>
    <row r="32" spans="1:6" ht="17.100000000000001" customHeight="1">
      <c r="A32" s="43"/>
      <c r="B32" s="44"/>
      <c r="C32" s="42"/>
      <c r="D32" s="5"/>
      <c r="E32" s="42" t="s">
        <v>52</v>
      </c>
      <c r="F32" s="42"/>
    </row>
    <row r="33" spans="1:6" ht="17.100000000000001" customHeight="1">
      <c r="A33" s="43"/>
      <c r="B33" s="44"/>
      <c r="C33" s="42"/>
      <c r="D33" s="5"/>
      <c r="E33" s="42" t="s">
        <v>53</v>
      </c>
      <c r="F33" s="42"/>
    </row>
    <row r="34" spans="1:6" ht="17.100000000000001" customHeight="1">
      <c r="A34" s="43"/>
      <c r="B34" s="44"/>
      <c r="C34" s="42"/>
      <c r="D34" s="5"/>
      <c r="E34" s="42" t="s">
        <v>54</v>
      </c>
      <c r="F34" s="42"/>
    </row>
    <row r="35" spans="1:6" ht="17.100000000000001" customHeight="1">
      <c r="A35" s="43"/>
      <c r="B35" s="44"/>
      <c r="C35" s="42"/>
      <c r="D35" s="5"/>
      <c r="E35" s="42" t="s">
        <v>55</v>
      </c>
      <c r="F35" s="42"/>
    </row>
    <row r="36" spans="1:6" ht="17.100000000000001" customHeight="1">
      <c r="A36" s="43"/>
      <c r="B36" s="44"/>
      <c r="C36" s="42" t="s">
        <v>56</v>
      </c>
      <c r="D36" s="5"/>
      <c r="E36" s="42" t="s">
        <v>57</v>
      </c>
      <c r="F36" s="42"/>
    </row>
    <row r="37" spans="1:6">
      <c r="A37" s="43"/>
      <c r="B37" s="44"/>
      <c r="C37" s="42"/>
      <c r="D37" s="5"/>
      <c r="E37" s="42" t="s">
        <v>58</v>
      </c>
      <c r="F37" s="42"/>
    </row>
    <row r="38" spans="1:6">
      <c r="A38" s="43"/>
      <c r="B38" s="44"/>
      <c r="C38" s="42"/>
      <c r="D38" s="5"/>
      <c r="E38" s="42" t="s">
        <v>59</v>
      </c>
      <c r="F38" s="42"/>
    </row>
    <row r="39" spans="1:6">
      <c r="A39" s="43"/>
      <c r="B39" s="44"/>
      <c r="C39" s="42"/>
      <c r="D39" s="5"/>
      <c r="E39" s="42" t="s">
        <v>60</v>
      </c>
      <c r="F39" s="42"/>
    </row>
    <row r="40" spans="1:6">
      <c r="A40" s="43"/>
      <c r="B40" s="44"/>
      <c r="C40" s="42"/>
      <c r="D40" s="5"/>
      <c r="E40" s="42" t="s">
        <v>61</v>
      </c>
      <c r="F40" s="42"/>
    </row>
    <row r="41" spans="1:6">
      <c r="A41" s="43"/>
      <c r="B41" s="44"/>
      <c r="C41" s="42"/>
      <c r="D41" s="5"/>
      <c r="E41" s="42" t="s">
        <v>62</v>
      </c>
      <c r="F41" s="42"/>
    </row>
    <row r="42" spans="1:6">
      <c r="A42" s="43"/>
      <c r="B42" s="44"/>
      <c r="C42" s="42"/>
      <c r="D42" s="5"/>
      <c r="E42" s="42" t="s">
        <v>63</v>
      </c>
      <c r="F42" s="42"/>
    </row>
    <row r="43" spans="1:6">
      <c r="A43" s="43"/>
      <c r="B43" s="44"/>
      <c r="C43" s="42"/>
      <c r="D43" s="5"/>
      <c r="E43" s="42" t="s">
        <v>64</v>
      </c>
      <c r="F43" s="42"/>
    </row>
    <row r="44" spans="1:6" ht="16.2" customHeight="1">
      <c r="A44" s="43"/>
      <c r="B44" s="44"/>
      <c r="C44" s="42"/>
      <c r="D44" s="5"/>
      <c r="E44" s="42" t="s">
        <v>65</v>
      </c>
      <c r="F44" s="42"/>
    </row>
    <row r="45" spans="1:6" ht="41.1" customHeight="1">
      <c r="A45" s="43"/>
      <c r="B45" s="44"/>
      <c r="C45" s="49" t="s">
        <v>66</v>
      </c>
      <c r="D45" s="49"/>
      <c r="E45" s="49"/>
      <c r="F45" s="5"/>
    </row>
    <row r="46" spans="1:6" ht="32.1" customHeight="1">
      <c r="A46" s="43"/>
      <c r="B46" s="44"/>
      <c r="C46" s="44" t="s">
        <v>67</v>
      </c>
      <c r="D46" s="50"/>
      <c r="E46" s="50"/>
      <c r="F46" s="4" t="str">
        <f>"RMB "&amp;(COUNTIF(D19:D35,"√")*360+COUNTIF(D36:D43,"√")*165+IF(F45="√",280,0))</f>
        <v>RMB 0</v>
      </c>
    </row>
    <row r="47" spans="1:6" ht="46.2" customHeight="1">
      <c r="A47" s="43"/>
      <c r="B47" s="51" t="s">
        <v>68</v>
      </c>
      <c r="C47" s="51"/>
      <c r="D47" s="51"/>
      <c r="E47" s="51"/>
      <c r="F47" s="14" t="str">
        <f>"RMB "&amp;IF(D14="√",590,IF(D15="√",350,IF(D16="√",350,IF(D17="√",100,0))))+COUNTIF(D19:D35,"√")*360+COUNTIF(D36:D44,"√")*280+IF(F45="√",280,0)+620</f>
        <v>RMB 970</v>
      </c>
    </row>
    <row r="48" spans="1:6" ht="17.100000000000001" customHeight="1">
      <c r="A48" s="43"/>
      <c r="B48" s="44" t="s">
        <v>69</v>
      </c>
      <c r="C48" s="45" t="s">
        <v>70</v>
      </c>
      <c r="D48" s="11" t="s">
        <v>71</v>
      </c>
      <c r="E48" s="42" t="s">
        <v>72</v>
      </c>
      <c r="F48" s="42"/>
    </row>
    <row r="49" spans="1:6">
      <c r="A49" s="43"/>
      <c r="B49" s="44"/>
      <c r="C49" s="45"/>
      <c r="D49" s="11" t="s">
        <v>73</v>
      </c>
      <c r="E49" s="42" t="s">
        <v>74</v>
      </c>
      <c r="F49" s="42"/>
    </row>
    <row r="50" spans="1:6">
      <c r="A50" s="43"/>
      <c r="B50" s="44"/>
      <c r="C50" s="45"/>
      <c r="D50" s="11" t="s">
        <v>75</v>
      </c>
      <c r="E50" s="42" t="s">
        <v>76</v>
      </c>
      <c r="F50" s="42"/>
    </row>
    <row r="51" spans="1:6">
      <c r="A51" s="43"/>
      <c r="B51" s="44"/>
      <c r="C51" s="45"/>
      <c r="D51" s="11" t="s">
        <v>71</v>
      </c>
      <c r="E51" s="42" t="s">
        <v>77</v>
      </c>
      <c r="F51" s="42"/>
    </row>
    <row r="52" spans="1:6">
      <c r="A52" s="43"/>
      <c r="B52" s="44"/>
      <c r="C52" s="45" t="s">
        <v>78</v>
      </c>
      <c r="D52" s="11" t="s">
        <v>79</v>
      </c>
      <c r="E52" s="42" t="s">
        <v>80</v>
      </c>
      <c r="F52" s="42"/>
    </row>
    <row r="53" spans="1:6">
      <c r="A53" s="43"/>
      <c r="B53" s="44"/>
      <c r="C53" s="45"/>
      <c r="D53" s="11" t="s">
        <v>81</v>
      </c>
      <c r="E53" s="42" t="s">
        <v>82</v>
      </c>
      <c r="F53" s="42"/>
    </row>
    <row r="54" spans="1:6">
      <c r="A54" s="43"/>
      <c r="B54" s="44"/>
      <c r="C54" s="45"/>
      <c r="D54" s="11" t="s">
        <v>83</v>
      </c>
      <c r="E54" s="42" t="s">
        <v>84</v>
      </c>
      <c r="F54" s="42"/>
    </row>
    <row r="55" spans="1:6" ht="17.100000000000001" customHeight="1">
      <c r="A55" s="43"/>
      <c r="B55" s="44"/>
      <c r="C55" s="45"/>
      <c r="D55" s="11" t="s">
        <v>85</v>
      </c>
      <c r="E55" s="42" t="s">
        <v>86</v>
      </c>
      <c r="F55" s="42"/>
    </row>
    <row r="56" spans="1:6">
      <c r="A56" s="43"/>
      <c r="B56" s="44"/>
      <c r="C56" s="45"/>
      <c r="D56" s="11" t="s">
        <v>87</v>
      </c>
      <c r="E56" s="42" t="s">
        <v>76</v>
      </c>
      <c r="F56" s="42"/>
    </row>
    <row r="57" spans="1:6">
      <c r="A57" s="43"/>
      <c r="B57" s="44"/>
      <c r="C57" s="45"/>
      <c r="D57" s="11" t="s">
        <v>88</v>
      </c>
      <c r="E57" s="42" t="s">
        <v>89</v>
      </c>
      <c r="F57" s="42"/>
    </row>
    <row r="58" spans="1:6" ht="31.2">
      <c r="A58" s="43"/>
      <c r="B58" s="44"/>
      <c r="C58" s="10" t="s">
        <v>90</v>
      </c>
      <c r="D58" s="5"/>
      <c r="E58" s="10" t="s">
        <v>91</v>
      </c>
      <c r="F58" s="5"/>
    </row>
    <row r="59" spans="1:6" ht="31.2">
      <c r="A59" s="43"/>
      <c r="B59" s="44"/>
      <c r="C59" s="10" t="s">
        <v>92</v>
      </c>
      <c r="D59" s="41"/>
      <c r="E59" s="41"/>
      <c r="F59" s="41"/>
    </row>
    <row r="60" spans="1:6" ht="32.1" customHeight="1">
      <c r="A60" s="43"/>
      <c r="B60" s="44"/>
      <c r="C60" s="10" t="s">
        <v>93</v>
      </c>
      <c r="D60" s="41"/>
      <c r="E60" s="41"/>
      <c r="F60" s="41"/>
    </row>
    <row r="61" spans="1:6" ht="31.2">
      <c r="A61" s="43"/>
      <c r="B61" s="44"/>
      <c r="C61" s="10" t="s">
        <v>92</v>
      </c>
      <c r="D61" s="41"/>
      <c r="E61" s="41"/>
      <c r="F61" s="41"/>
    </row>
    <row r="62" spans="1:6" ht="7.2" customHeight="1">
      <c r="A62" s="46"/>
      <c r="B62" s="47"/>
      <c r="C62" s="47"/>
      <c r="D62" s="47"/>
      <c r="E62" s="47"/>
      <c r="F62" s="48"/>
    </row>
    <row r="63" spans="1:6" ht="25.2" customHeight="1">
      <c r="A63" s="43" t="s">
        <v>94</v>
      </c>
      <c r="B63" s="43"/>
      <c r="C63" s="10" t="s">
        <v>95</v>
      </c>
      <c r="D63" s="42" t="s">
        <v>96</v>
      </c>
      <c r="E63" s="42"/>
      <c r="F63" s="42"/>
    </row>
    <row r="64" spans="1:6" ht="27" customHeight="1">
      <c r="A64" s="43"/>
      <c r="B64" s="43"/>
      <c r="C64" s="10" t="s">
        <v>97</v>
      </c>
      <c r="D64" s="42" t="s">
        <v>98</v>
      </c>
      <c r="E64" s="42"/>
      <c r="F64" s="42"/>
    </row>
  </sheetData>
  <mergeCells count="70">
    <mergeCell ref="A1:E1"/>
    <mergeCell ref="A2:E2"/>
    <mergeCell ref="D5:E5"/>
    <mergeCell ref="D6:E6"/>
    <mergeCell ref="D7:E7"/>
    <mergeCell ref="A12:F12"/>
    <mergeCell ref="C13:E13"/>
    <mergeCell ref="C18:E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59:F59"/>
    <mergeCell ref="D60:F60"/>
    <mergeCell ref="D61:F61"/>
    <mergeCell ref="E51:F51"/>
    <mergeCell ref="E52:F52"/>
    <mergeCell ref="E53:F53"/>
    <mergeCell ref="E54:F54"/>
    <mergeCell ref="E55:F55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F45 D14:D17 D19:D44">
      <formula1>"√"</formula1>
    </dataValidation>
    <dataValidation type="list" allowBlank="1" showInputMessage="1" showErrorMessage="1" sqref="F58">
      <formula1>"咨询费,会务费"</formula1>
    </dataValidation>
  </dataValidations>
  <hyperlinks>
    <hyperlink ref="D64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>
      <selection activeCell="E44" sqref="E44:F44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3.6640625" style="1" customWidth="1"/>
    <col min="7" max="16384" width="8.6640625" style="1"/>
  </cols>
  <sheetData>
    <row r="1" spans="1:7" ht="102.75" customHeight="1">
      <c r="A1" s="52" t="s">
        <v>100</v>
      </c>
      <c r="B1" s="52"/>
      <c r="C1" s="52"/>
      <c r="D1" s="52"/>
      <c r="E1" s="52"/>
      <c r="F1" s="2"/>
    </row>
    <row r="2" spans="1:7" ht="43.2" customHeight="1">
      <c r="A2" s="53" t="s">
        <v>1</v>
      </c>
      <c r="B2" s="53"/>
      <c r="C2" s="53"/>
      <c r="D2" s="53"/>
      <c r="E2" s="53"/>
      <c r="F2" s="5" t="s">
        <v>2</v>
      </c>
    </row>
    <row r="3" spans="1:7" ht="25.2" customHeight="1">
      <c r="A3" s="43" t="s">
        <v>3</v>
      </c>
      <c r="B3" s="4" t="s">
        <v>4</v>
      </c>
      <c r="C3" s="5"/>
      <c r="D3" s="44" t="s">
        <v>5</v>
      </c>
      <c r="E3" s="44"/>
      <c r="F3" s="41"/>
    </row>
    <row r="4" spans="1:7" ht="25.2" customHeight="1">
      <c r="A4" s="43"/>
      <c r="B4" s="4" t="s">
        <v>6</v>
      </c>
      <c r="C4" s="5"/>
      <c r="D4" s="44"/>
      <c r="E4" s="44"/>
      <c r="F4" s="41"/>
    </row>
    <row r="5" spans="1:7" ht="26.1" customHeight="1">
      <c r="A5" s="43"/>
      <c r="B5" s="4" t="s">
        <v>7</v>
      </c>
      <c r="C5" s="5"/>
      <c r="D5" s="44" t="s">
        <v>8</v>
      </c>
      <c r="E5" s="44"/>
      <c r="F5" s="5"/>
    </row>
    <row r="6" spans="1:7" ht="39" customHeight="1">
      <c r="A6" s="43"/>
      <c r="B6" s="6" t="s">
        <v>9</v>
      </c>
      <c r="C6" s="5"/>
      <c r="D6" s="44" t="s">
        <v>10</v>
      </c>
      <c r="E6" s="44"/>
      <c r="F6" s="5"/>
    </row>
    <row r="7" spans="1:7" ht="31.2">
      <c r="A7" s="43"/>
      <c r="B7" s="6" t="s">
        <v>11</v>
      </c>
      <c r="C7" s="5"/>
      <c r="D7" s="44" t="s">
        <v>12</v>
      </c>
      <c r="E7" s="44"/>
      <c r="F7" s="5"/>
    </row>
    <row r="8" spans="1:7">
      <c r="A8" s="43"/>
      <c r="B8" s="6" t="s">
        <v>13</v>
      </c>
      <c r="C8" s="5"/>
      <c r="D8" s="44" t="s">
        <v>14</v>
      </c>
      <c r="E8" s="41"/>
      <c r="F8" s="41"/>
    </row>
    <row r="9" spans="1:7">
      <c r="A9" s="43"/>
      <c r="B9" s="4" t="s">
        <v>15</v>
      </c>
      <c r="C9" s="5"/>
      <c r="D9" s="44"/>
      <c r="E9" s="41"/>
      <c r="F9" s="41"/>
    </row>
    <row r="10" spans="1:7">
      <c r="A10" s="43"/>
      <c r="B10" s="4" t="s">
        <v>16</v>
      </c>
      <c r="C10" s="5"/>
      <c r="D10" s="44" t="s">
        <v>17</v>
      </c>
      <c r="E10" s="41"/>
      <c r="F10" s="41"/>
    </row>
    <row r="11" spans="1:7">
      <c r="A11" s="43"/>
      <c r="B11" s="4" t="s">
        <v>18</v>
      </c>
      <c r="C11" s="5"/>
      <c r="D11" s="44"/>
      <c r="E11" s="41"/>
      <c r="F11" s="41"/>
    </row>
    <row r="12" spans="1:7" ht="7.2" customHeight="1">
      <c r="A12" s="46"/>
      <c r="B12" s="47"/>
      <c r="C12" s="47"/>
      <c r="D12" s="47"/>
      <c r="E12" s="47"/>
      <c r="F12" s="48"/>
    </row>
    <row r="13" spans="1:7" ht="53.1" customHeight="1">
      <c r="A13" s="43" t="s">
        <v>19</v>
      </c>
      <c r="B13" s="6" t="s">
        <v>20</v>
      </c>
      <c r="C13" s="44" t="s">
        <v>21</v>
      </c>
      <c r="D13" s="44"/>
      <c r="E13" s="44"/>
      <c r="F13" s="4" t="s">
        <v>22</v>
      </c>
    </row>
    <row r="14" spans="1:7">
      <c r="A14" s="43"/>
      <c r="B14" s="44" t="s">
        <v>23</v>
      </c>
      <c r="C14" s="42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43"/>
      <c r="B15" s="44"/>
      <c r="C15" s="42"/>
      <c r="D15" s="5"/>
      <c r="E15" s="10" t="s">
        <v>27</v>
      </c>
      <c r="F15" s="11" t="s">
        <v>28</v>
      </c>
    </row>
    <row r="16" spans="1:7">
      <c r="A16" s="43"/>
      <c r="B16" s="44"/>
      <c r="C16" s="42"/>
      <c r="D16" s="13"/>
      <c r="E16" s="10" t="s">
        <v>29</v>
      </c>
      <c r="F16" s="11" t="s">
        <v>28</v>
      </c>
    </row>
    <row r="17" spans="1:6">
      <c r="A17" s="43"/>
      <c r="B17" s="44"/>
      <c r="C17" s="42"/>
      <c r="D17" s="13"/>
      <c r="E17" s="10" t="s">
        <v>30</v>
      </c>
      <c r="F17" s="11" t="s">
        <v>31</v>
      </c>
    </row>
    <row r="18" spans="1:6" ht="37.200000000000003" customHeight="1">
      <c r="A18" s="43"/>
      <c r="B18" s="44"/>
      <c r="C18" s="44" t="s">
        <v>36</v>
      </c>
      <c r="D18" s="50"/>
      <c r="E18" s="50"/>
      <c r="F18" s="4" t="str">
        <f>"RMB "&amp;IF(D14="√",590,IF(D15="√",350,IF(D16="√",350,IF(D17="√",100,0))))</f>
        <v>RMB 0</v>
      </c>
    </row>
    <row r="19" spans="1:6" ht="17.100000000000001" customHeight="1">
      <c r="A19" s="43"/>
      <c r="B19" s="44" t="s">
        <v>37</v>
      </c>
      <c r="C19" s="42" t="s">
        <v>38</v>
      </c>
      <c r="D19" s="5"/>
      <c r="E19" s="42" t="s">
        <v>39</v>
      </c>
      <c r="F19" s="42"/>
    </row>
    <row r="20" spans="1:6" ht="17.100000000000001" customHeight="1">
      <c r="A20" s="43"/>
      <c r="B20" s="44"/>
      <c r="C20" s="42"/>
      <c r="D20" s="5"/>
      <c r="E20" s="42" t="s">
        <v>40</v>
      </c>
      <c r="F20" s="42"/>
    </row>
    <row r="21" spans="1:6" ht="17.100000000000001" customHeight="1">
      <c r="A21" s="43"/>
      <c r="B21" s="44"/>
      <c r="C21" s="42"/>
      <c r="D21" s="5"/>
      <c r="E21" s="42" t="s">
        <v>41</v>
      </c>
      <c r="F21" s="42"/>
    </row>
    <row r="22" spans="1:6" ht="17.100000000000001" customHeight="1">
      <c r="A22" s="43"/>
      <c r="B22" s="44"/>
      <c r="C22" s="42"/>
      <c r="D22" s="5"/>
      <c r="E22" s="42" t="s">
        <v>42</v>
      </c>
      <c r="F22" s="42"/>
    </row>
    <row r="23" spans="1:6" ht="17.100000000000001" customHeight="1">
      <c r="A23" s="43"/>
      <c r="B23" s="44"/>
      <c r="C23" s="42"/>
      <c r="D23" s="5"/>
      <c r="E23" s="42" t="s">
        <v>43</v>
      </c>
      <c r="F23" s="42"/>
    </row>
    <row r="24" spans="1:6" ht="17.100000000000001" customHeight="1">
      <c r="A24" s="43"/>
      <c r="B24" s="44"/>
      <c r="C24" s="42"/>
      <c r="D24" s="5"/>
      <c r="E24" s="42" t="s">
        <v>44</v>
      </c>
      <c r="F24" s="42"/>
    </row>
    <row r="25" spans="1:6" ht="17.100000000000001" customHeight="1">
      <c r="A25" s="43"/>
      <c r="B25" s="44"/>
      <c r="C25" s="42"/>
      <c r="D25" s="5"/>
      <c r="E25" s="42" t="s">
        <v>45</v>
      </c>
      <c r="F25" s="42"/>
    </row>
    <row r="26" spans="1:6" ht="17.100000000000001" customHeight="1">
      <c r="A26" s="43"/>
      <c r="B26" s="44"/>
      <c r="C26" s="42"/>
      <c r="D26" s="5"/>
      <c r="E26" s="42" t="s">
        <v>46</v>
      </c>
      <c r="F26" s="42"/>
    </row>
    <row r="27" spans="1:6" ht="17.100000000000001" customHeight="1">
      <c r="A27" s="43"/>
      <c r="B27" s="44"/>
      <c r="C27" s="42"/>
      <c r="D27" s="5"/>
      <c r="E27" s="42" t="s">
        <v>47</v>
      </c>
      <c r="F27" s="42"/>
    </row>
    <row r="28" spans="1:6" ht="17.100000000000001" customHeight="1">
      <c r="A28" s="43"/>
      <c r="B28" s="44"/>
      <c r="C28" s="42"/>
      <c r="D28" s="5"/>
      <c r="E28" s="42" t="s">
        <v>48</v>
      </c>
      <c r="F28" s="42"/>
    </row>
    <row r="29" spans="1:6" ht="17.100000000000001" customHeight="1">
      <c r="A29" s="43"/>
      <c r="B29" s="44"/>
      <c r="C29" s="42"/>
      <c r="D29" s="5"/>
      <c r="E29" s="42" t="s">
        <v>49</v>
      </c>
      <c r="F29" s="42"/>
    </row>
    <row r="30" spans="1:6" ht="17.100000000000001" customHeight="1">
      <c r="A30" s="43"/>
      <c r="B30" s="44"/>
      <c r="C30" s="42"/>
      <c r="D30" s="5"/>
      <c r="E30" s="42" t="s">
        <v>50</v>
      </c>
      <c r="F30" s="42"/>
    </row>
    <row r="31" spans="1:6" ht="17.100000000000001" customHeight="1">
      <c r="A31" s="43"/>
      <c r="B31" s="44"/>
      <c r="C31" s="42"/>
      <c r="D31" s="5"/>
      <c r="E31" s="42" t="s">
        <v>51</v>
      </c>
      <c r="F31" s="42"/>
    </row>
    <row r="32" spans="1:6" ht="17.100000000000001" customHeight="1">
      <c r="A32" s="43"/>
      <c r="B32" s="44"/>
      <c r="C32" s="42"/>
      <c r="D32" s="5"/>
      <c r="E32" s="42" t="s">
        <v>52</v>
      </c>
      <c r="F32" s="42"/>
    </row>
    <row r="33" spans="1:6" ht="17.100000000000001" customHeight="1">
      <c r="A33" s="43"/>
      <c r="B33" s="44"/>
      <c r="C33" s="42"/>
      <c r="D33" s="5"/>
      <c r="E33" s="42" t="s">
        <v>53</v>
      </c>
      <c r="F33" s="42"/>
    </row>
    <row r="34" spans="1:6" ht="17.100000000000001" customHeight="1">
      <c r="A34" s="43"/>
      <c r="B34" s="44"/>
      <c r="C34" s="42"/>
      <c r="D34" s="5"/>
      <c r="E34" s="42" t="s">
        <v>54</v>
      </c>
      <c r="F34" s="42"/>
    </row>
    <row r="35" spans="1:6" ht="17.100000000000001" customHeight="1">
      <c r="A35" s="43"/>
      <c r="B35" s="44"/>
      <c r="C35" s="42"/>
      <c r="D35" s="5"/>
      <c r="E35" s="42" t="s">
        <v>55</v>
      </c>
      <c r="F35" s="42"/>
    </row>
    <row r="36" spans="1:6" ht="17.100000000000001" customHeight="1">
      <c r="A36" s="43"/>
      <c r="B36" s="44"/>
      <c r="C36" s="42" t="s">
        <v>56</v>
      </c>
      <c r="D36" s="5"/>
      <c r="E36" s="42" t="s">
        <v>57</v>
      </c>
      <c r="F36" s="42"/>
    </row>
    <row r="37" spans="1:6">
      <c r="A37" s="43"/>
      <c r="B37" s="44"/>
      <c r="C37" s="42"/>
      <c r="D37" s="5"/>
      <c r="E37" s="42" t="s">
        <v>58</v>
      </c>
      <c r="F37" s="42"/>
    </row>
    <row r="38" spans="1:6">
      <c r="A38" s="43"/>
      <c r="B38" s="44"/>
      <c r="C38" s="42"/>
      <c r="D38" s="5"/>
      <c r="E38" s="42" t="s">
        <v>59</v>
      </c>
      <c r="F38" s="42"/>
    </row>
    <row r="39" spans="1:6">
      <c r="A39" s="43"/>
      <c r="B39" s="44"/>
      <c r="C39" s="42"/>
      <c r="D39" s="5"/>
      <c r="E39" s="42" t="s">
        <v>60</v>
      </c>
      <c r="F39" s="42"/>
    </row>
    <row r="40" spans="1:6">
      <c r="A40" s="43"/>
      <c r="B40" s="44"/>
      <c r="C40" s="42"/>
      <c r="D40" s="5"/>
      <c r="E40" s="42" t="s">
        <v>61</v>
      </c>
      <c r="F40" s="42"/>
    </row>
    <row r="41" spans="1:6">
      <c r="A41" s="43"/>
      <c r="B41" s="44"/>
      <c r="C41" s="42"/>
      <c r="D41" s="5"/>
      <c r="E41" s="42" t="s">
        <v>62</v>
      </c>
      <c r="F41" s="42"/>
    </row>
    <row r="42" spans="1:6">
      <c r="A42" s="43"/>
      <c r="B42" s="44"/>
      <c r="C42" s="42"/>
      <c r="D42" s="5"/>
      <c r="E42" s="42" t="s">
        <v>63</v>
      </c>
      <c r="F42" s="42"/>
    </row>
    <row r="43" spans="1:6">
      <c r="A43" s="43"/>
      <c r="B43" s="44"/>
      <c r="C43" s="42"/>
      <c r="D43" s="5"/>
      <c r="E43" s="42" t="s">
        <v>64</v>
      </c>
      <c r="F43" s="42"/>
    </row>
    <row r="44" spans="1:6" ht="16.2" customHeight="1">
      <c r="A44" s="43"/>
      <c r="B44" s="44"/>
      <c r="C44" s="42"/>
      <c r="D44" s="5"/>
      <c r="E44" s="42" t="s">
        <v>65</v>
      </c>
      <c r="F44" s="42"/>
    </row>
    <row r="45" spans="1:6" ht="41.1" customHeight="1">
      <c r="A45" s="43"/>
      <c r="B45" s="44"/>
      <c r="C45" s="49" t="s">
        <v>66</v>
      </c>
      <c r="D45" s="49"/>
      <c r="E45" s="49"/>
      <c r="F45" s="5"/>
    </row>
    <row r="46" spans="1:6" ht="32.1" customHeight="1">
      <c r="A46" s="43"/>
      <c r="B46" s="44"/>
      <c r="C46" s="44" t="s">
        <v>67</v>
      </c>
      <c r="D46" s="50"/>
      <c r="E46" s="50"/>
      <c r="F46" s="4" t="str">
        <f>"RMB "&amp;(COUNTIF(D19:D35,"√")*360+COUNTIF(D36:D43,"√")*165+IF(F45="√",280,0))</f>
        <v>RMB 0</v>
      </c>
    </row>
    <row r="47" spans="1:6" ht="46.2" customHeight="1">
      <c r="A47" s="43"/>
      <c r="B47" s="51" t="s">
        <v>68</v>
      </c>
      <c r="C47" s="51"/>
      <c r="D47" s="51"/>
      <c r="E47" s="51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00000000000001" customHeight="1">
      <c r="A48" s="43"/>
      <c r="B48" s="44" t="s">
        <v>69</v>
      </c>
      <c r="C48" s="45" t="s">
        <v>70</v>
      </c>
      <c r="D48" s="11" t="s">
        <v>71</v>
      </c>
      <c r="E48" s="42" t="s">
        <v>72</v>
      </c>
      <c r="F48" s="42"/>
    </row>
    <row r="49" spans="1:6">
      <c r="A49" s="43"/>
      <c r="B49" s="44"/>
      <c r="C49" s="45"/>
      <c r="D49" s="11" t="s">
        <v>73</v>
      </c>
      <c r="E49" s="42" t="s">
        <v>74</v>
      </c>
      <c r="F49" s="42"/>
    </row>
    <row r="50" spans="1:6">
      <c r="A50" s="43"/>
      <c r="B50" s="44"/>
      <c r="C50" s="45"/>
      <c r="D50" s="11" t="s">
        <v>75</v>
      </c>
      <c r="E50" s="42" t="s">
        <v>76</v>
      </c>
      <c r="F50" s="42"/>
    </row>
    <row r="51" spans="1:6">
      <c r="A51" s="43"/>
      <c r="B51" s="44"/>
      <c r="C51" s="45"/>
      <c r="D51" s="11" t="s">
        <v>71</v>
      </c>
      <c r="E51" s="42" t="s">
        <v>77</v>
      </c>
      <c r="F51" s="42"/>
    </row>
    <row r="52" spans="1:6">
      <c r="A52" s="43"/>
      <c r="B52" s="44"/>
      <c r="C52" s="45" t="s">
        <v>78</v>
      </c>
      <c r="D52" s="11" t="s">
        <v>79</v>
      </c>
      <c r="E52" s="42" t="s">
        <v>80</v>
      </c>
      <c r="F52" s="42"/>
    </row>
    <row r="53" spans="1:6">
      <c r="A53" s="43"/>
      <c r="B53" s="44"/>
      <c r="C53" s="45"/>
      <c r="D53" s="11" t="s">
        <v>81</v>
      </c>
      <c r="E53" s="42" t="s">
        <v>82</v>
      </c>
      <c r="F53" s="42"/>
    </row>
    <row r="54" spans="1:6">
      <c r="A54" s="43"/>
      <c r="B54" s="44"/>
      <c r="C54" s="45"/>
      <c r="D54" s="11" t="s">
        <v>83</v>
      </c>
      <c r="E54" s="42" t="s">
        <v>84</v>
      </c>
      <c r="F54" s="42"/>
    </row>
    <row r="55" spans="1:6" ht="17.100000000000001" customHeight="1">
      <c r="A55" s="43"/>
      <c r="B55" s="44"/>
      <c r="C55" s="45"/>
      <c r="D55" s="11" t="s">
        <v>85</v>
      </c>
      <c r="E55" s="42" t="s">
        <v>86</v>
      </c>
      <c r="F55" s="42"/>
    </row>
    <row r="56" spans="1:6">
      <c r="A56" s="43"/>
      <c r="B56" s="44"/>
      <c r="C56" s="45"/>
      <c r="D56" s="11" t="s">
        <v>87</v>
      </c>
      <c r="E56" s="42" t="s">
        <v>76</v>
      </c>
      <c r="F56" s="42"/>
    </row>
    <row r="57" spans="1:6">
      <c r="A57" s="43"/>
      <c r="B57" s="44"/>
      <c r="C57" s="45"/>
      <c r="D57" s="11" t="s">
        <v>88</v>
      </c>
      <c r="E57" s="42" t="s">
        <v>89</v>
      </c>
      <c r="F57" s="42"/>
    </row>
    <row r="58" spans="1:6" ht="31.2">
      <c r="A58" s="43"/>
      <c r="B58" s="44"/>
      <c r="C58" s="10" t="s">
        <v>90</v>
      </c>
      <c r="D58" s="5"/>
      <c r="E58" s="10" t="s">
        <v>91</v>
      </c>
      <c r="F58" s="5"/>
    </row>
    <row r="59" spans="1:6" ht="31.2">
      <c r="A59" s="43"/>
      <c r="B59" s="44"/>
      <c r="C59" s="10" t="s">
        <v>92</v>
      </c>
      <c r="D59" s="41"/>
      <c r="E59" s="41"/>
      <c r="F59" s="41"/>
    </row>
    <row r="60" spans="1:6" ht="32.1" customHeight="1">
      <c r="A60" s="43"/>
      <c r="B60" s="44"/>
      <c r="C60" s="10" t="s">
        <v>93</v>
      </c>
      <c r="D60" s="41"/>
      <c r="E60" s="41"/>
      <c r="F60" s="41"/>
    </row>
    <row r="61" spans="1:6" ht="31.2">
      <c r="A61" s="43"/>
      <c r="B61" s="44"/>
      <c r="C61" s="10" t="s">
        <v>92</v>
      </c>
      <c r="D61" s="41"/>
      <c r="E61" s="41"/>
      <c r="F61" s="41"/>
    </row>
    <row r="62" spans="1:6" ht="7.2" customHeight="1">
      <c r="A62" s="46"/>
      <c r="B62" s="47"/>
      <c r="C62" s="47"/>
      <c r="D62" s="47"/>
      <c r="E62" s="47"/>
      <c r="F62" s="48"/>
    </row>
    <row r="63" spans="1:6" ht="25.2" customHeight="1">
      <c r="A63" s="43" t="s">
        <v>94</v>
      </c>
      <c r="B63" s="43"/>
      <c r="C63" s="10" t="s">
        <v>95</v>
      </c>
      <c r="D63" s="42" t="s">
        <v>96</v>
      </c>
      <c r="E63" s="42"/>
      <c r="F63" s="42"/>
    </row>
    <row r="64" spans="1:6" ht="27" customHeight="1">
      <c r="A64" s="43"/>
      <c r="B64" s="43"/>
      <c r="C64" s="10" t="s">
        <v>97</v>
      </c>
      <c r="D64" s="42" t="s">
        <v>98</v>
      </c>
      <c r="E64" s="42"/>
      <c r="F64" s="42"/>
    </row>
  </sheetData>
  <mergeCells count="70">
    <mergeCell ref="A1:E1"/>
    <mergeCell ref="A2:E2"/>
    <mergeCell ref="D5:E5"/>
    <mergeCell ref="D6:E6"/>
    <mergeCell ref="D7:E7"/>
    <mergeCell ref="A12:F12"/>
    <mergeCell ref="C13:E13"/>
    <mergeCell ref="C18:E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59:F59"/>
    <mergeCell ref="D60:F60"/>
    <mergeCell ref="D61:F61"/>
    <mergeCell ref="E51:F51"/>
    <mergeCell ref="E52:F52"/>
    <mergeCell ref="E53:F53"/>
    <mergeCell ref="E54:F54"/>
    <mergeCell ref="E55:F55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F45 D14:D17 D19:D44">
      <formula1>"√"</formula1>
    </dataValidation>
    <dataValidation type="list" allowBlank="1" showInputMessage="1" showErrorMessage="1" sqref="F58">
      <formula1>"咨询费,会务费"</formula1>
    </dataValidation>
  </dataValidations>
  <hyperlinks>
    <hyperlink ref="D64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>
      <selection activeCell="D5" sqref="D5:E5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3.6640625" style="1" customWidth="1"/>
    <col min="7" max="16384" width="8.6640625" style="1"/>
  </cols>
  <sheetData>
    <row r="1" spans="1:7" ht="102.75" customHeight="1">
      <c r="A1" s="52" t="s">
        <v>101</v>
      </c>
      <c r="B1" s="52"/>
      <c r="C1" s="52"/>
      <c r="D1" s="52"/>
      <c r="E1" s="52"/>
      <c r="F1" s="2"/>
    </row>
    <row r="2" spans="1:7" ht="43.2" customHeight="1">
      <c r="A2" s="53" t="s">
        <v>1</v>
      </c>
      <c r="B2" s="53"/>
      <c r="C2" s="53"/>
      <c r="D2" s="53"/>
      <c r="E2" s="53"/>
      <c r="F2" s="5" t="s">
        <v>2</v>
      </c>
    </row>
    <row r="3" spans="1:7" ht="25.2" customHeight="1">
      <c r="A3" s="43" t="s">
        <v>3</v>
      </c>
      <c r="B3" s="4" t="s">
        <v>4</v>
      </c>
      <c r="C3" s="5"/>
      <c r="D3" s="44" t="s">
        <v>5</v>
      </c>
      <c r="E3" s="44"/>
      <c r="F3" s="41"/>
    </row>
    <row r="4" spans="1:7" ht="25.2" customHeight="1">
      <c r="A4" s="43"/>
      <c r="B4" s="4" t="s">
        <v>6</v>
      </c>
      <c r="C4" s="5"/>
      <c r="D4" s="44"/>
      <c r="E4" s="44"/>
      <c r="F4" s="41"/>
    </row>
    <row r="5" spans="1:7" ht="26.1" customHeight="1">
      <c r="A5" s="43"/>
      <c r="B5" s="4" t="s">
        <v>7</v>
      </c>
      <c r="C5" s="5"/>
      <c r="D5" s="44" t="s">
        <v>8</v>
      </c>
      <c r="E5" s="44"/>
      <c r="F5" s="5"/>
    </row>
    <row r="6" spans="1:7" ht="39" customHeight="1">
      <c r="A6" s="43"/>
      <c r="B6" s="6" t="s">
        <v>9</v>
      </c>
      <c r="C6" s="5"/>
      <c r="D6" s="44" t="s">
        <v>10</v>
      </c>
      <c r="E6" s="44"/>
      <c r="F6" s="5"/>
    </row>
    <row r="7" spans="1:7" ht="31.2">
      <c r="A7" s="43"/>
      <c r="B7" s="6" t="s">
        <v>11</v>
      </c>
      <c r="C7" s="5"/>
      <c r="D7" s="44" t="s">
        <v>12</v>
      </c>
      <c r="E7" s="44"/>
      <c r="F7" s="5"/>
    </row>
    <row r="8" spans="1:7">
      <c r="A8" s="43"/>
      <c r="B8" s="6" t="s">
        <v>13</v>
      </c>
      <c r="C8" s="5"/>
      <c r="D8" s="44" t="s">
        <v>14</v>
      </c>
      <c r="E8" s="41"/>
      <c r="F8" s="41"/>
    </row>
    <row r="9" spans="1:7">
      <c r="A9" s="43"/>
      <c r="B9" s="4" t="s">
        <v>15</v>
      </c>
      <c r="C9" s="5"/>
      <c r="D9" s="44"/>
      <c r="E9" s="41"/>
      <c r="F9" s="41"/>
    </row>
    <row r="10" spans="1:7">
      <c r="A10" s="43"/>
      <c r="B10" s="4" t="s">
        <v>16</v>
      </c>
      <c r="C10" s="5"/>
      <c r="D10" s="44" t="s">
        <v>17</v>
      </c>
      <c r="E10" s="41"/>
      <c r="F10" s="41"/>
    </row>
    <row r="11" spans="1:7">
      <c r="A11" s="43"/>
      <c r="B11" s="4" t="s">
        <v>18</v>
      </c>
      <c r="C11" s="5"/>
      <c r="D11" s="44"/>
      <c r="E11" s="41"/>
      <c r="F11" s="41"/>
    </row>
    <row r="12" spans="1:7" ht="7.2" customHeight="1">
      <c r="A12" s="46"/>
      <c r="B12" s="47"/>
      <c r="C12" s="47"/>
      <c r="D12" s="47"/>
      <c r="E12" s="47"/>
      <c r="F12" s="48"/>
    </row>
    <row r="13" spans="1:7" ht="53.1" customHeight="1">
      <c r="A13" s="43" t="s">
        <v>19</v>
      </c>
      <c r="B13" s="6" t="s">
        <v>20</v>
      </c>
      <c r="C13" s="44" t="s">
        <v>21</v>
      </c>
      <c r="D13" s="44"/>
      <c r="E13" s="44"/>
      <c r="F13" s="4" t="s">
        <v>22</v>
      </c>
    </row>
    <row r="14" spans="1:7">
      <c r="A14" s="43"/>
      <c r="B14" s="44" t="s">
        <v>23</v>
      </c>
      <c r="C14" s="42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43"/>
      <c r="B15" s="44"/>
      <c r="C15" s="42"/>
      <c r="D15" s="5"/>
      <c r="E15" s="10" t="s">
        <v>27</v>
      </c>
      <c r="F15" s="11" t="s">
        <v>28</v>
      </c>
    </row>
    <row r="16" spans="1:7">
      <c r="A16" s="43"/>
      <c r="B16" s="44"/>
      <c r="C16" s="42"/>
      <c r="D16" s="13"/>
      <c r="E16" s="10" t="s">
        <v>29</v>
      </c>
      <c r="F16" s="11" t="s">
        <v>28</v>
      </c>
    </row>
    <row r="17" spans="1:6">
      <c r="A17" s="43"/>
      <c r="B17" s="44"/>
      <c r="C17" s="42"/>
      <c r="D17" s="13"/>
      <c r="E17" s="10" t="s">
        <v>30</v>
      </c>
      <c r="F17" s="11" t="s">
        <v>31</v>
      </c>
    </row>
    <row r="18" spans="1:6" ht="37.200000000000003" customHeight="1">
      <c r="A18" s="43"/>
      <c r="B18" s="44"/>
      <c r="C18" s="44" t="s">
        <v>36</v>
      </c>
      <c r="D18" s="50"/>
      <c r="E18" s="50"/>
      <c r="F18" s="4" t="str">
        <f>"RMB "&amp;IF(D14="√",590,IF(D15="√",350,IF(D16="√",350,IF(D17="√",100,0))))</f>
        <v>RMB 0</v>
      </c>
    </row>
    <row r="19" spans="1:6" ht="17.100000000000001" customHeight="1">
      <c r="A19" s="43"/>
      <c r="B19" s="44" t="s">
        <v>37</v>
      </c>
      <c r="C19" s="42" t="s">
        <v>38</v>
      </c>
      <c r="D19" s="5"/>
      <c r="E19" s="42" t="s">
        <v>39</v>
      </c>
      <c r="F19" s="42"/>
    </row>
    <row r="20" spans="1:6" ht="17.100000000000001" customHeight="1">
      <c r="A20" s="43"/>
      <c r="B20" s="44"/>
      <c r="C20" s="42"/>
      <c r="D20" s="5"/>
      <c r="E20" s="42" t="s">
        <v>40</v>
      </c>
      <c r="F20" s="42"/>
    </row>
    <row r="21" spans="1:6" ht="17.100000000000001" customHeight="1">
      <c r="A21" s="43"/>
      <c r="B21" s="44"/>
      <c r="C21" s="42"/>
      <c r="D21" s="5"/>
      <c r="E21" s="42" t="s">
        <v>41</v>
      </c>
      <c r="F21" s="42"/>
    </row>
    <row r="22" spans="1:6" ht="17.100000000000001" customHeight="1">
      <c r="A22" s="43"/>
      <c r="B22" s="44"/>
      <c r="C22" s="42"/>
      <c r="D22" s="5"/>
      <c r="E22" s="42" t="s">
        <v>42</v>
      </c>
      <c r="F22" s="42"/>
    </row>
    <row r="23" spans="1:6" ht="17.100000000000001" customHeight="1">
      <c r="A23" s="43"/>
      <c r="B23" s="44"/>
      <c r="C23" s="42"/>
      <c r="D23" s="5"/>
      <c r="E23" s="42" t="s">
        <v>43</v>
      </c>
      <c r="F23" s="42"/>
    </row>
    <row r="24" spans="1:6" ht="17.100000000000001" customHeight="1">
      <c r="A24" s="43"/>
      <c r="B24" s="44"/>
      <c r="C24" s="42"/>
      <c r="D24" s="5"/>
      <c r="E24" s="42" t="s">
        <v>44</v>
      </c>
      <c r="F24" s="42"/>
    </row>
    <row r="25" spans="1:6" ht="17.100000000000001" customHeight="1">
      <c r="A25" s="43"/>
      <c r="B25" s="44"/>
      <c r="C25" s="42"/>
      <c r="D25" s="5"/>
      <c r="E25" s="42" t="s">
        <v>45</v>
      </c>
      <c r="F25" s="42"/>
    </row>
    <row r="26" spans="1:6" ht="17.100000000000001" customHeight="1">
      <c r="A26" s="43"/>
      <c r="B26" s="44"/>
      <c r="C26" s="42"/>
      <c r="D26" s="5"/>
      <c r="E26" s="42" t="s">
        <v>46</v>
      </c>
      <c r="F26" s="42"/>
    </row>
    <row r="27" spans="1:6" ht="17.100000000000001" customHeight="1">
      <c r="A27" s="43"/>
      <c r="B27" s="44"/>
      <c r="C27" s="42"/>
      <c r="D27" s="5"/>
      <c r="E27" s="42" t="s">
        <v>47</v>
      </c>
      <c r="F27" s="42"/>
    </row>
    <row r="28" spans="1:6" ht="17.100000000000001" customHeight="1">
      <c r="A28" s="43"/>
      <c r="B28" s="44"/>
      <c r="C28" s="42"/>
      <c r="D28" s="5"/>
      <c r="E28" s="42" t="s">
        <v>48</v>
      </c>
      <c r="F28" s="42"/>
    </row>
    <row r="29" spans="1:6" ht="17.100000000000001" customHeight="1">
      <c r="A29" s="43"/>
      <c r="B29" s="44"/>
      <c r="C29" s="42"/>
      <c r="D29" s="5"/>
      <c r="E29" s="42" t="s">
        <v>49</v>
      </c>
      <c r="F29" s="42"/>
    </row>
    <row r="30" spans="1:6" ht="17.100000000000001" customHeight="1">
      <c r="A30" s="43"/>
      <c r="B30" s="44"/>
      <c r="C30" s="42"/>
      <c r="D30" s="5"/>
      <c r="E30" s="42" t="s">
        <v>50</v>
      </c>
      <c r="F30" s="42"/>
    </row>
    <row r="31" spans="1:6" ht="17.100000000000001" customHeight="1">
      <c r="A31" s="43"/>
      <c r="B31" s="44"/>
      <c r="C31" s="42"/>
      <c r="D31" s="5"/>
      <c r="E31" s="42" t="s">
        <v>51</v>
      </c>
      <c r="F31" s="42"/>
    </row>
    <row r="32" spans="1:6" ht="17.100000000000001" customHeight="1">
      <c r="A32" s="43"/>
      <c r="B32" s="44"/>
      <c r="C32" s="42"/>
      <c r="D32" s="5"/>
      <c r="E32" s="42" t="s">
        <v>52</v>
      </c>
      <c r="F32" s="42"/>
    </row>
    <row r="33" spans="1:6" ht="17.100000000000001" customHeight="1">
      <c r="A33" s="43"/>
      <c r="B33" s="44"/>
      <c r="C33" s="42"/>
      <c r="D33" s="5"/>
      <c r="E33" s="42" t="s">
        <v>53</v>
      </c>
      <c r="F33" s="42"/>
    </row>
    <row r="34" spans="1:6" ht="17.100000000000001" customHeight="1">
      <c r="A34" s="43"/>
      <c r="B34" s="44"/>
      <c r="C34" s="42"/>
      <c r="D34" s="5"/>
      <c r="E34" s="42" t="s">
        <v>54</v>
      </c>
      <c r="F34" s="42"/>
    </row>
    <row r="35" spans="1:6" ht="17.100000000000001" customHeight="1">
      <c r="A35" s="43"/>
      <c r="B35" s="44"/>
      <c r="C35" s="42"/>
      <c r="D35" s="5"/>
      <c r="E35" s="42" t="s">
        <v>55</v>
      </c>
      <c r="F35" s="42"/>
    </row>
    <row r="36" spans="1:6" ht="17.100000000000001" customHeight="1">
      <c r="A36" s="43"/>
      <c r="B36" s="44"/>
      <c r="C36" s="42" t="s">
        <v>56</v>
      </c>
      <c r="D36" s="5"/>
      <c r="E36" s="42" t="s">
        <v>57</v>
      </c>
      <c r="F36" s="42"/>
    </row>
    <row r="37" spans="1:6">
      <c r="A37" s="43"/>
      <c r="B37" s="44"/>
      <c r="C37" s="42"/>
      <c r="D37" s="5"/>
      <c r="E37" s="42" t="s">
        <v>58</v>
      </c>
      <c r="F37" s="42"/>
    </row>
    <row r="38" spans="1:6">
      <c r="A38" s="43"/>
      <c r="B38" s="44"/>
      <c r="C38" s="42"/>
      <c r="D38" s="5"/>
      <c r="E38" s="42" t="s">
        <v>59</v>
      </c>
      <c r="F38" s="42"/>
    </row>
    <row r="39" spans="1:6">
      <c r="A39" s="43"/>
      <c r="B39" s="44"/>
      <c r="C39" s="42"/>
      <c r="D39" s="5"/>
      <c r="E39" s="42" t="s">
        <v>60</v>
      </c>
      <c r="F39" s="42"/>
    </row>
    <row r="40" spans="1:6">
      <c r="A40" s="43"/>
      <c r="B40" s="44"/>
      <c r="C40" s="42"/>
      <c r="D40" s="5"/>
      <c r="E40" s="42" t="s">
        <v>61</v>
      </c>
      <c r="F40" s="42"/>
    </row>
    <row r="41" spans="1:6">
      <c r="A41" s="43"/>
      <c r="B41" s="44"/>
      <c r="C41" s="42"/>
      <c r="D41" s="5"/>
      <c r="E41" s="42" t="s">
        <v>62</v>
      </c>
      <c r="F41" s="42"/>
    </row>
    <row r="42" spans="1:6">
      <c r="A42" s="43"/>
      <c r="B42" s="44"/>
      <c r="C42" s="42"/>
      <c r="D42" s="5"/>
      <c r="E42" s="42" t="s">
        <v>63</v>
      </c>
      <c r="F42" s="42"/>
    </row>
    <row r="43" spans="1:6">
      <c r="A43" s="43"/>
      <c r="B43" s="44"/>
      <c r="C43" s="42"/>
      <c r="D43" s="5"/>
      <c r="E43" s="42" t="s">
        <v>64</v>
      </c>
      <c r="F43" s="42"/>
    </row>
    <row r="44" spans="1:6" ht="16.2" customHeight="1">
      <c r="A44" s="43"/>
      <c r="B44" s="44"/>
      <c r="C44" s="42"/>
      <c r="D44" s="5"/>
      <c r="E44" s="42" t="s">
        <v>65</v>
      </c>
      <c r="F44" s="42"/>
    </row>
    <row r="45" spans="1:6" ht="41.1" customHeight="1">
      <c r="A45" s="43"/>
      <c r="B45" s="44"/>
      <c r="C45" s="49" t="s">
        <v>66</v>
      </c>
      <c r="D45" s="49"/>
      <c r="E45" s="49"/>
      <c r="F45" s="5"/>
    </row>
    <row r="46" spans="1:6" ht="32.1" customHeight="1">
      <c r="A46" s="43"/>
      <c r="B46" s="44"/>
      <c r="C46" s="44" t="s">
        <v>67</v>
      </c>
      <c r="D46" s="50"/>
      <c r="E46" s="50"/>
      <c r="F46" s="4" t="str">
        <f>"RMB "&amp;(COUNTIF(D19:D35,"√")*360+COUNTIF(D36:D43,"√")*165+IF(F45="√",280,0))</f>
        <v>RMB 0</v>
      </c>
    </row>
    <row r="47" spans="1:6" ht="46.2" customHeight="1">
      <c r="A47" s="43"/>
      <c r="B47" s="51" t="s">
        <v>68</v>
      </c>
      <c r="C47" s="51"/>
      <c r="D47" s="51"/>
      <c r="E47" s="51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00000000000001" customHeight="1">
      <c r="A48" s="43"/>
      <c r="B48" s="44" t="s">
        <v>69</v>
      </c>
      <c r="C48" s="45" t="s">
        <v>70</v>
      </c>
      <c r="D48" s="11" t="s">
        <v>71</v>
      </c>
      <c r="E48" s="42" t="s">
        <v>72</v>
      </c>
      <c r="F48" s="42"/>
    </row>
    <row r="49" spans="1:6">
      <c r="A49" s="43"/>
      <c r="B49" s="44"/>
      <c r="C49" s="45"/>
      <c r="D49" s="11" t="s">
        <v>73</v>
      </c>
      <c r="E49" s="42" t="s">
        <v>74</v>
      </c>
      <c r="F49" s="42"/>
    </row>
    <row r="50" spans="1:6">
      <c r="A50" s="43"/>
      <c r="B50" s="44"/>
      <c r="C50" s="45"/>
      <c r="D50" s="11" t="s">
        <v>75</v>
      </c>
      <c r="E50" s="42" t="s">
        <v>76</v>
      </c>
      <c r="F50" s="42"/>
    </row>
    <row r="51" spans="1:6">
      <c r="A51" s="43"/>
      <c r="B51" s="44"/>
      <c r="C51" s="45"/>
      <c r="D51" s="11" t="s">
        <v>71</v>
      </c>
      <c r="E51" s="42" t="s">
        <v>77</v>
      </c>
      <c r="F51" s="42"/>
    </row>
    <row r="52" spans="1:6">
      <c r="A52" s="43"/>
      <c r="B52" s="44"/>
      <c r="C52" s="45" t="s">
        <v>78</v>
      </c>
      <c r="D52" s="11" t="s">
        <v>79</v>
      </c>
      <c r="E52" s="42" t="s">
        <v>80</v>
      </c>
      <c r="F52" s="42"/>
    </row>
    <row r="53" spans="1:6">
      <c r="A53" s="43"/>
      <c r="B53" s="44"/>
      <c r="C53" s="45"/>
      <c r="D53" s="11" t="s">
        <v>81</v>
      </c>
      <c r="E53" s="42" t="s">
        <v>82</v>
      </c>
      <c r="F53" s="42"/>
    </row>
    <row r="54" spans="1:6">
      <c r="A54" s="43"/>
      <c r="B54" s="44"/>
      <c r="C54" s="45"/>
      <c r="D54" s="11" t="s">
        <v>83</v>
      </c>
      <c r="E54" s="42" t="s">
        <v>84</v>
      </c>
      <c r="F54" s="42"/>
    </row>
    <row r="55" spans="1:6" ht="17.100000000000001" customHeight="1">
      <c r="A55" s="43"/>
      <c r="B55" s="44"/>
      <c r="C55" s="45"/>
      <c r="D55" s="11" t="s">
        <v>85</v>
      </c>
      <c r="E55" s="42" t="s">
        <v>86</v>
      </c>
      <c r="F55" s="42"/>
    </row>
    <row r="56" spans="1:6">
      <c r="A56" s="43"/>
      <c r="B56" s="44"/>
      <c r="C56" s="45"/>
      <c r="D56" s="11" t="s">
        <v>87</v>
      </c>
      <c r="E56" s="42" t="s">
        <v>76</v>
      </c>
      <c r="F56" s="42"/>
    </row>
    <row r="57" spans="1:6">
      <c r="A57" s="43"/>
      <c r="B57" s="44"/>
      <c r="C57" s="45"/>
      <c r="D57" s="11" t="s">
        <v>88</v>
      </c>
      <c r="E57" s="42" t="s">
        <v>89</v>
      </c>
      <c r="F57" s="42"/>
    </row>
    <row r="58" spans="1:6" ht="31.2">
      <c r="A58" s="43"/>
      <c r="B58" s="44"/>
      <c r="C58" s="10" t="s">
        <v>90</v>
      </c>
      <c r="D58" s="5"/>
      <c r="E58" s="10" t="s">
        <v>91</v>
      </c>
      <c r="F58" s="5"/>
    </row>
    <row r="59" spans="1:6" ht="31.2">
      <c r="A59" s="43"/>
      <c r="B59" s="44"/>
      <c r="C59" s="10" t="s">
        <v>92</v>
      </c>
      <c r="D59" s="41"/>
      <c r="E59" s="41"/>
      <c r="F59" s="41"/>
    </row>
    <row r="60" spans="1:6" ht="32.1" customHeight="1">
      <c r="A60" s="43"/>
      <c r="B60" s="44"/>
      <c r="C60" s="10" t="s">
        <v>93</v>
      </c>
      <c r="D60" s="41"/>
      <c r="E60" s="41"/>
      <c r="F60" s="41"/>
    </row>
    <row r="61" spans="1:6" ht="31.2">
      <c r="A61" s="43"/>
      <c r="B61" s="44"/>
      <c r="C61" s="10" t="s">
        <v>92</v>
      </c>
      <c r="D61" s="41"/>
      <c r="E61" s="41"/>
      <c r="F61" s="41"/>
    </row>
    <row r="62" spans="1:6" ht="7.2" customHeight="1">
      <c r="A62" s="46"/>
      <c r="B62" s="47"/>
      <c r="C62" s="47"/>
      <c r="D62" s="47"/>
      <c r="E62" s="47"/>
      <c r="F62" s="48"/>
    </row>
    <row r="63" spans="1:6" ht="25.2" customHeight="1">
      <c r="A63" s="43" t="s">
        <v>94</v>
      </c>
      <c r="B63" s="43"/>
      <c r="C63" s="10" t="s">
        <v>95</v>
      </c>
      <c r="D63" s="42" t="s">
        <v>96</v>
      </c>
      <c r="E63" s="42"/>
      <c r="F63" s="42"/>
    </row>
    <row r="64" spans="1:6" ht="27" customHeight="1">
      <c r="A64" s="43"/>
      <c r="B64" s="43"/>
      <c r="C64" s="10" t="s">
        <v>97</v>
      </c>
      <c r="D64" s="42" t="s">
        <v>98</v>
      </c>
      <c r="E64" s="42"/>
      <c r="F64" s="42"/>
    </row>
  </sheetData>
  <mergeCells count="70">
    <mergeCell ref="A1:E1"/>
    <mergeCell ref="A2:E2"/>
    <mergeCell ref="D5:E5"/>
    <mergeCell ref="D6:E6"/>
    <mergeCell ref="D7:E7"/>
    <mergeCell ref="A12:F12"/>
    <mergeCell ref="C13:E13"/>
    <mergeCell ref="C18:E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59:F59"/>
    <mergeCell ref="D60:F60"/>
    <mergeCell ref="D61:F61"/>
    <mergeCell ref="E51:F51"/>
    <mergeCell ref="E52:F52"/>
    <mergeCell ref="E53:F53"/>
    <mergeCell ref="E54:F54"/>
    <mergeCell ref="E55:F55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F45 D14:D17 D19:D44">
      <formula1>"√"</formula1>
    </dataValidation>
    <dataValidation type="list" allowBlank="1" showInputMessage="1" showErrorMessage="1" sqref="F58">
      <formula1>"咨询费,会务费"</formula1>
    </dataValidation>
  </dataValidations>
  <hyperlinks>
    <hyperlink ref="D64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Normal="100" zoomScaleSheetLayoutView="90" zoomScalePageLayoutView="200" workbookViewId="0">
      <pane ySplit="1" topLeftCell="A58" activePane="bottomLeft" state="frozen"/>
      <selection pane="bottomLeft" activeCell="D14" sqref="D14"/>
    </sheetView>
  </sheetViews>
  <sheetFormatPr defaultColWidth="8.6640625" defaultRowHeight="15.6"/>
  <cols>
    <col min="1" max="1" width="20.109375" style="1" customWidth="1"/>
    <col min="2" max="2" width="28.44140625" style="1" customWidth="1"/>
    <col min="3" max="3" width="44.6640625" style="1" customWidth="1"/>
    <col min="4" max="4" width="16.44140625" style="1" customWidth="1"/>
    <col min="5" max="5" width="29.33203125" style="1" customWidth="1"/>
    <col min="6" max="6" width="61.109375" style="1" customWidth="1"/>
    <col min="7" max="16384" width="8.6640625" style="1"/>
  </cols>
  <sheetData>
    <row r="1" spans="1:6" ht="102.75" customHeight="1">
      <c r="A1" s="86" t="s">
        <v>164</v>
      </c>
      <c r="B1" s="86"/>
      <c r="C1" s="86"/>
      <c r="D1" s="86"/>
      <c r="E1" s="86"/>
      <c r="F1" s="2"/>
    </row>
    <row r="2" spans="1:6" ht="43.2" customHeight="1">
      <c r="A2" s="53" t="s">
        <v>146</v>
      </c>
      <c r="B2" s="53"/>
      <c r="C2" s="53"/>
      <c r="D2" s="53"/>
      <c r="E2" s="53"/>
      <c r="F2" s="3" t="s">
        <v>2</v>
      </c>
    </row>
    <row r="3" spans="1:6" ht="25.2" customHeight="1">
      <c r="A3" s="43" t="s">
        <v>3</v>
      </c>
      <c r="B3" s="4" t="s">
        <v>4</v>
      </c>
      <c r="C3" s="5"/>
      <c r="D3" s="44" t="s">
        <v>5</v>
      </c>
      <c r="E3" s="44"/>
      <c r="F3" s="41"/>
    </row>
    <row r="4" spans="1:6" ht="55.2" customHeight="1">
      <c r="A4" s="43"/>
      <c r="B4" s="4" t="s">
        <v>6</v>
      </c>
      <c r="C4" s="5"/>
      <c r="D4" s="44"/>
      <c r="E4" s="44"/>
      <c r="F4" s="41"/>
    </row>
    <row r="5" spans="1:6" ht="26.1" customHeight="1">
      <c r="A5" s="43"/>
      <c r="B5" s="34" t="s">
        <v>138</v>
      </c>
      <c r="C5" s="5"/>
      <c r="D5" s="44" t="s">
        <v>139</v>
      </c>
      <c r="E5" s="44"/>
      <c r="F5" s="5"/>
    </row>
    <row r="6" spans="1:6" ht="46.35" customHeight="1">
      <c r="A6" s="43"/>
      <c r="B6" s="6" t="s">
        <v>9</v>
      </c>
      <c r="C6" s="7"/>
      <c r="D6" s="44" t="s">
        <v>140</v>
      </c>
      <c r="E6" s="44"/>
      <c r="F6" s="5"/>
    </row>
    <row r="7" spans="1:6" ht="31.2">
      <c r="A7" s="43"/>
      <c r="B7" s="33" t="s">
        <v>141</v>
      </c>
      <c r="C7" s="5"/>
      <c r="D7" s="44" t="s">
        <v>12</v>
      </c>
      <c r="E7" s="44"/>
      <c r="F7" s="5"/>
    </row>
    <row r="8" spans="1:6" ht="17.399999999999999" customHeight="1">
      <c r="A8" s="43"/>
      <c r="B8" s="33" t="s">
        <v>142</v>
      </c>
      <c r="C8" s="8"/>
      <c r="D8" s="44" t="s">
        <v>144</v>
      </c>
      <c r="E8" s="41"/>
      <c r="F8" s="41"/>
    </row>
    <row r="9" spans="1:6" ht="17.399999999999999" customHeight="1">
      <c r="A9" s="43"/>
      <c r="B9" s="34" t="s">
        <v>143</v>
      </c>
      <c r="C9" s="5"/>
      <c r="D9" s="44"/>
      <c r="E9" s="41"/>
      <c r="F9" s="41"/>
    </row>
    <row r="10" spans="1:6" ht="17.399999999999999" customHeight="1">
      <c r="A10" s="43"/>
      <c r="B10" s="4" t="s">
        <v>16</v>
      </c>
      <c r="C10" s="5"/>
      <c r="D10" s="44" t="s">
        <v>17</v>
      </c>
      <c r="E10" s="41"/>
      <c r="F10" s="41"/>
    </row>
    <row r="11" spans="1:6" ht="17.399999999999999" customHeight="1">
      <c r="A11" s="43"/>
      <c r="B11" s="4" t="s">
        <v>18</v>
      </c>
      <c r="C11" s="5"/>
      <c r="D11" s="44"/>
      <c r="E11" s="41"/>
      <c r="F11" s="41"/>
    </row>
    <row r="12" spans="1:6" ht="7.2" customHeight="1">
      <c r="A12" s="46"/>
      <c r="B12" s="47"/>
      <c r="C12" s="47"/>
      <c r="D12" s="47"/>
      <c r="E12" s="47"/>
      <c r="F12" s="48"/>
    </row>
    <row r="13" spans="1:6" ht="93.6">
      <c r="A13" s="80" t="s">
        <v>127</v>
      </c>
      <c r="B13" s="66" t="s">
        <v>102</v>
      </c>
      <c r="C13" s="76" t="s">
        <v>103</v>
      </c>
      <c r="D13" s="77"/>
      <c r="E13" s="9" t="s">
        <v>129</v>
      </c>
      <c r="F13" s="30" t="s">
        <v>137</v>
      </c>
    </row>
    <row r="14" spans="1:6" ht="21" customHeight="1">
      <c r="A14" s="81"/>
      <c r="B14" s="79"/>
      <c r="C14" s="36" t="s">
        <v>155</v>
      </c>
      <c r="D14" s="38"/>
      <c r="E14" s="27">
        <v>1010</v>
      </c>
      <c r="F14" s="22">
        <v>690</v>
      </c>
    </row>
    <row r="15" spans="1:6" ht="33.6" customHeight="1">
      <c r="A15" s="81"/>
      <c r="B15" s="79"/>
      <c r="C15" s="36" t="s">
        <v>156</v>
      </c>
      <c r="D15" s="31"/>
      <c r="E15" s="27">
        <v>820</v>
      </c>
      <c r="F15" s="22">
        <v>690</v>
      </c>
    </row>
    <row r="16" spans="1:6" ht="21" customHeight="1">
      <c r="A16" s="81"/>
      <c r="B16" s="79"/>
      <c r="C16" s="36" t="s">
        <v>157</v>
      </c>
      <c r="D16" s="13"/>
      <c r="E16" s="27">
        <v>750</v>
      </c>
      <c r="F16" s="22">
        <v>690</v>
      </c>
    </row>
    <row r="17" spans="1:7" ht="21" customHeight="1">
      <c r="A17" s="81"/>
      <c r="B17" s="79"/>
      <c r="C17" s="36" t="s">
        <v>158</v>
      </c>
      <c r="D17" s="13"/>
      <c r="E17" s="27">
        <v>75</v>
      </c>
      <c r="F17" s="22">
        <v>690</v>
      </c>
    </row>
    <row r="18" spans="1:7" ht="24" customHeight="1">
      <c r="A18" s="81"/>
      <c r="B18" s="79"/>
      <c r="C18" s="44" t="s">
        <v>104</v>
      </c>
      <c r="D18" s="78" t="s">
        <v>159</v>
      </c>
      <c r="E18" s="78"/>
      <c r="F18" s="13"/>
    </row>
    <row r="19" spans="1:7" ht="24" customHeight="1">
      <c r="A19" s="81"/>
      <c r="B19" s="79"/>
      <c r="C19" s="44"/>
      <c r="D19" s="78" t="s">
        <v>160</v>
      </c>
      <c r="E19" s="78"/>
      <c r="F19" s="13"/>
    </row>
    <row r="20" spans="1:7" ht="24" customHeight="1">
      <c r="A20" s="81"/>
      <c r="B20" s="79"/>
      <c r="C20" s="44"/>
      <c r="D20" s="78" t="s">
        <v>161</v>
      </c>
      <c r="E20" s="78"/>
      <c r="F20" s="13"/>
    </row>
    <row r="21" spans="1:7" ht="24" customHeight="1">
      <c r="A21" s="81"/>
      <c r="B21" s="79"/>
      <c r="C21" s="44"/>
      <c r="D21" s="78" t="s">
        <v>162</v>
      </c>
      <c r="E21" s="78"/>
      <c r="F21" s="13"/>
      <c r="G21" s="1" ph="1"/>
    </row>
    <row r="22" spans="1:7" ht="37.200000000000003" customHeight="1" thickBot="1">
      <c r="A22" s="81"/>
      <c r="B22" s="75"/>
      <c r="C22" s="66" t="s">
        <v>136</v>
      </c>
      <c r="D22" s="50"/>
      <c r="E22" s="50"/>
      <c r="F22" s="26">
        <f>COUNTIF(F18:F21,"√")*IF(D14="√",E14+F14,IF(D15="√",E15+F15,IF(D16="√",E16+F16,IF(D17="√",E17+F17,0))))</f>
        <v>0</v>
      </c>
    </row>
    <row r="23" spans="1:7" ht="17.100000000000001" customHeight="1">
      <c r="A23" s="81"/>
      <c r="B23" s="73" t="s">
        <v>113</v>
      </c>
      <c r="C23" s="54" t="s">
        <v>165</v>
      </c>
      <c r="D23" s="32"/>
      <c r="E23" s="67" t="s">
        <v>114</v>
      </c>
      <c r="F23" s="68"/>
    </row>
    <row r="24" spans="1:7" ht="17.100000000000001" customHeight="1">
      <c r="A24" s="81"/>
      <c r="B24" s="74"/>
      <c r="C24" s="55"/>
      <c r="D24" s="21"/>
      <c r="E24" s="68" t="s">
        <v>108</v>
      </c>
      <c r="F24" s="68"/>
    </row>
    <row r="25" spans="1:7" ht="17.100000000000001" customHeight="1">
      <c r="A25" s="81"/>
      <c r="B25" s="74"/>
      <c r="C25" s="55"/>
      <c r="D25" s="28"/>
      <c r="E25" s="68" t="s">
        <v>109</v>
      </c>
      <c r="F25" s="68"/>
    </row>
    <row r="26" spans="1:7" ht="17.100000000000001" customHeight="1">
      <c r="A26" s="81"/>
      <c r="B26" s="74"/>
      <c r="C26" s="55"/>
      <c r="D26" s="21"/>
      <c r="E26" s="68" t="s">
        <v>110</v>
      </c>
      <c r="F26" s="68"/>
    </row>
    <row r="27" spans="1:7" ht="17.100000000000001" customHeight="1">
      <c r="A27" s="81"/>
      <c r="B27" s="74"/>
      <c r="C27" s="55"/>
      <c r="D27" s="21"/>
      <c r="E27" s="68" t="s">
        <v>111</v>
      </c>
      <c r="F27" s="68"/>
    </row>
    <row r="28" spans="1:7" ht="17.100000000000001" customHeight="1">
      <c r="A28" s="81"/>
      <c r="B28" s="74"/>
      <c r="C28" s="55"/>
      <c r="D28" s="21"/>
      <c r="E28" s="68" t="s">
        <v>115</v>
      </c>
      <c r="F28" s="68"/>
    </row>
    <row r="29" spans="1:7" ht="17.100000000000001" customHeight="1">
      <c r="A29" s="81"/>
      <c r="B29" s="74"/>
      <c r="C29" s="55"/>
      <c r="D29" s="37"/>
      <c r="E29" s="68" t="s">
        <v>121</v>
      </c>
      <c r="F29" s="68"/>
    </row>
    <row r="30" spans="1:7" ht="17.100000000000001" customHeight="1">
      <c r="A30" s="81"/>
      <c r="B30" s="74"/>
      <c r="C30" s="55"/>
      <c r="D30" s="21"/>
      <c r="E30" s="67" t="s">
        <v>122</v>
      </c>
      <c r="F30" s="68"/>
    </row>
    <row r="31" spans="1:7" ht="17.100000000000001" customHeight="1">
      <c r="A31" s="81"/>
      <c r="B31" s="74"/>
      <c r="C31" s="55"/>
      <c r="D31" s="21"/>
      <c r="E31" s="67" t="s">
        <v>116</v>
      </c>
      <c r="F31" s="68"/>
    </row>
    <row r="32" spans="1:7" ht="17.100000000000001" customHeight="1">
      <c r="A32" s="81"/>
      <c r="B32" s="74"/>
      <c r="C32" s="55"/>
      <c r="D32" s="21"/>
      <c r="E32" s="67" t="s">
        <v>117</v>
      </c>
      <c r="F32" s="68"/>
    </row>
    <row r="33" spans="1:6" ht="17.100000000000001" customHeight="1">
      <c r="A33" s="81"/>
      <c r="B33" s="74"/>
      <c r="C33" s="55"/>
      <c r="D33" s="21"/>
      <c r="E33" s="67" t="s">
        <v>118</v>
      </c>
      <c r="F33" s="68"/>
    </row>
    <row r="34" spans="1:6" ht="17.100000000000001" customHeight="1">
      <c r="A34" s="81"/>
      <c r="B34" s="74"/>
      <c r="C34" s="55"/>
      <c r="D34" s="32"/>
      <c r="E34" s="67" t="s">
        <v>123</v>
      </c>
      <c r="F34" s="68"/>
    </row>
    <row r="35" spans="1:6" ht="17.100000000000001" customHeight="1">
      <c r="A35" s="81"/>
      <c r="B35" s="74"/>
      <c r="C35" s="55"/>
      <c r="D35" s="21"/>
      <c r="E35" s="67" t="s">
        <v>153</v>
      </c>
      <c r="F35" s="68"/>
    </row>
    <row r="36" spans="1:6" ht="17.100000000000001" customHeight="1">
      <c r="A36" s="81"/>
      <c r="B36" s="74"/>
      <c r="C36" s="55"/>
      <c r="D36" s="21"/>
      <c r="E36" s="67" t="s">
        <v>119</v>
      </c>
      <c r="F36" s="68"/>
    </row>
    <row r="37" spans="1:6" ht="17.100000000000001" customHeight="1">
      <c r="A37" s="81"/>
      <c r="B37" s="74"/>
      <c r="C37" s="55"/>
      <c r="D37" s="21"/>
      <c r="E37" s="67" t="s">
        <v>112</v>
      </c>
      <c r="F37" s="68"/>
    </row>
    <row r="38" spans="1:6" ht="17.100000000000001" customHeight="1" thickBot="1">
      <c r="A38" s="81"/>
      <c r="B38" s="74"/>
      <c r="C38" s="40">
        <v>400</v>
      </c>
      <c r="D38" s="32"/>
      <c r="E38" s="67" t="s">
        <v>120</v>
      </c>
      <c r="F38" s="68"/>
    </row>
    <row r="39" spans="1:6" ht="17.100000000000001" customHeight="1">
      <c r="A39" s="81"/>
      <c r="B39" s="74"/>
      <c r="C39" s="54" t="s">
        <v>163</v>
      </c>
      <c r="D39" s="21"/>
      <c r="E39" s="67" t="s">
        <v>124</v>
      </c>
      <c r="F39" s="68"/>
    </row>
    <row r="40" spans="1:6" ht="17.100000000000001" customHeight="1">
      <c r="A40" s="81"/>
      <c r="B40" s="74"/>
      <c r="C40" s="55"/>
      <c r="D40" s="28"/>
      <c r="E40" s="67" t="s">
        <v>151</v>
      </c>
      <c r="F40" s="68"/>
    </row>
    <row r="41" spans="1:6" ht="15.6" customHeight="1">
      <c r="A41" s="81"/>
      <c r="B41" s="74"/>
      <c r="C41" s="55"/>
      <c r="D41" s="39"/>
      <c r="E41" s="67" t="s">
        <v>125</v>
      </c>
      <c r="F41" s="68"/>
    </row>
    <row r="42" spans="1:6" ht="15.6" customHeight="1">
      <c r="A42" s="81"/>
      <c r="B42" s="74"/>
      <c r="C42" s="55"/>
      <c r="D42" s="32"/>
      <c r="E42" s="67" t="s">
        <v>152</v>
      </c>
      <c r="F42" s="68"/>
    </row>
    <row r="43" spans="1:6" ht="17.7" customHeight="1">
      <c r="A43" s="81"/>
      <c r="B43" s="74"/>
      <c r="C43" s="55"/>
      <c r="D43" s="21"/>
      <c r="E43" s="67" t="s">
        <v>126</v>
      </c>
      <c r="F43" s="68"/>
    </row>
    <row r="44" spans="1:6" ht="17.7" customHeight="1" thickBot="1">
      <c r="A44" s="81"/>
      <c r="B44" s="74"/>
      <c r="C44" s="40">
        <v>400</v>
      </c>
      <c r="D44" s="23"/>
      <c r="E44" s="94" t="s">
        <v>64</v>
      </c>
      <c r="F44" s="68"/>
    </row>
    <row r="45" spans="1:6" ht="40.35" customHeight="1" thickBot="1">
      <c r="A45" s="81"/>
      <c r="B45" s="74"/>
      <c r="C45" s="87" t="s">
        <v>167</v>
      </c>
      <c r="D45" s="88"/>
      <c r="E45" s="29">
        <v>360</v>
      </c>
      <c r="F45" s="39"/>
    </row>
    <row r="46" spans="1:6" ht="35.700000000000003" customHeight="1">
      <c r="A46" s="81"/>
      <c r="B46" s="75"/>
      <c r="C46" s="63" t="s">
        <v>36</v>
      </c>
      <c r="D46" s="64"/>
      <c r="E46" s="65"/>
      <c r="F46" s="26">
        <f>(COUNTIF(D23:D38,"√")*C38+COUNTIF(D39:D44,"√")*C44+IF(F45="√",E45,0))</f>
        <v>0</v>
      </c>
    </row>
    <row r="47" spans="1:6" ht="48.6" customHeight="1">
      <c r="A47" s="81"/>
      <c r="B47" s="83" t="s">
        <v>68</v>
      </c>
      <c r="C47" s="84"/>
      <c r="D47" s="84"/>
      <c r="E47" s="85"/>
      <c r="F47" s="35">
        <f>ROUND(F22+F46,0)</f>
        <v>0</v>
      </c>
    </row>
    <row r="48" spans="1:6" ht="16.95" customHeight="1">
      <c r="A48" s="81"/>
      <c r="B48" s="44" t="s">
        <v>69</v>
      </c>
      <c r="C48" s="45" t="s">
        <v>70</v>
      </c>
      <c r="D48" s="11" t="s">
        <v>71</v>
      </c>
      <c r="E48" s="42" t="s">
        <v>72</v>
      </c>
      <c r="F48" s="42"/>
    </row>
    <row r="49" spans="1:6" ht="16.95" customHeight="1">
      <c r="A49" s="81"/>
      <c r="B49" s="44"/>
      <c r="C49" s="45"/>
      <c r="D49" s="11" t="s">
        <v>73</v>
      </c>
      <c r="E49" s="42" t="s">
        <v>74</v>
      </c>
      <c r="F49" s="42"/>
    </row>
    <row r="50" spans="1:6" ht="16.95" customHeight="1">
      <c r="A50" s="81"/>
      <c r="B50" s="44"/>
      <c r="C50" s="45"/>
      <c r="D50" s="11" t="s">
        <v>75</v>
      </c>
      <c r="E50" s="72" t="s">
        <v>148</v>
      </c>
      <c r="F50" s="42"/>
    </row>
    <row r="51" spans="1:6" ht="16.95" customHeight="1">
      <c r="A51" s="81"/>
      <c r="B51" s="44"/>
      <c r="C51" s="45"/>
      <c r="D51" s="11" t="s">
        <v>71</v>
      </c>
      <c r="E51" s="42" t="s">
        <v>147</v>
      </c>
      <c r="F51" s="42"/>
    </row>
    <row r="52" spans="1:6" ht="16.95" customHeight="1">
      <c r="A52" s="81"/>
      <c r="B52" s="44"/>
      <c r="C52" s="45" t="s">
        <v>78</v>
      </c>
      <c r="D52" s="11" t="s">
        <v>79</v>
      </c>
      <c r="E52" s="42" t="s">
        <v>80</v>
      </c>
      <c r="F52" s="42"/>
    </row>
    <row r="53" spans="1:6" ht="16.95" customHeight="1">
      <c r="A53" s="81"/>
      <c r="B53" s="44"/>
      <c r="C53" s="45"/>
      <c r="D53" s="11" t="s">
        <v>81</v>
      </c>
      <c r="E53" s="42" t="s">
        <v>82</v>
      </c>
      <c r="F53" s="42"/>
    </row>
    <row r="54" spans="1:6" ht="16.95" customHeight="1">
      <c r="A54" s="81"/>
      <c r="B54" s="44"/>
      <c r="C54" s="45"/>
      <c r="D54" s="11" t="s">
        <v>83</v>
      </c>
      <c r="E54" s="42" t="s">
        <v>84</v>
      </c>
      <c r="F54" s="42"/>
    </row>
    <row r="55" spans="1:6" ht="16.95" customHeight="1">
      <c r="A55" s="81"/>
      <c r="B55" s="44"/>
      <c r="C55" s="45"/>
      <c r="D55" s="11" t="s">
        <v>85</v>
      </c>
      <c r="E55" s="42" t="s">
        <v>150</v>
      </c>
      <c r="F55" s="42"/>
    </row>
    <row r="56" spans="1:6" ht="16.95" customHeight="1">
      <c r="A56" s="81"/>
      <c r="B56" s="44"/>
      <c r="C56" s="45"/>
      <c r="D56" s="11" t="s">
        <v>87</v>
      </c>
      <c r="E56" s="42" t="s">
        <v>76</v>
      </c>
      <c r="F56" s="42"/>
    </row>
    <row r="57" spans="1:6" ht="16.95" customHeight="1">
      <c r="A57" s="81"/>
      <c r="B57" s="44"/>
      <c r="C57" s="45"/>
      <c r="D57" s="11" t="s">
        <v>88</v>
      </c>
      <c r="E57" s="42" t="s">
        <v>149</v>
      </c>
      <c r="F57" s="42"/>
    </row>
    <row r="58" spans="1:6" ht="31.2">
      <c r="A58" s="81"/>
      <c r="B58" s="44"/>
      <c r="C58" s="10" t="s">
        <v>90</v>
      </c>
      <c r="D58" s="17"/>
      <c r="E58" s="16" t="s">
        <v>91</v>
      </c>
      <c r="F58" s="19"/>
    </row>
    <row r="59" spans="1:6" ht="34.950000000000003" customHeight="1">
      <c r="A59" s="81"/>
      <c r="B59" s="44"/>
      <c r="C59" s="18" t="s">
        <v>128</v>
      </c>
      <c r="D59" s="41"/>
      <c r="E59" s="41"/>
      <c r="F59" s="41"/>
    </row>
    <row r="60" spans="1:6" ht="39.6" customHeight="1">
      <c r="A60" s="81"/>
      <c r="B60" s="44"/>
      <c r="C60" s="10" t="s">
        <v>92</v>
      </c>
      <c r="D60" s="41"/>
      <c r="E60" s="41"/>
      <c r="F60" s="41"/>
    </row>
    <row r="61" spans="1:6" ht="39.6" customHeight="1">
      <c r="A61" s="81"/>
      <c r="B61" s="44"/>
      <c r="C61" s="20" t="s">
        <v>166</v>
      </c>
      <c r="D61" s="91"/>
      <c r="E61" s="92"/>
      <c r="F61" s="93"/>
    </row>
    <row r="62" spans="1:6" ht="39.6" customHeight="1">
      <c r="A62" s="81"/>
      <c r="B62" s="44"/>
      <c r="C62" s="15" t="s">
        <v>105</v>
      </c>
      <c r="D62" s="69"/>
      <c r="E62" s="70"/>
      <c r="F62" s="71"/>
    </row>
    <row r="63" spans="1:6" ht="39.6" customHeight="1">
      <c r="A63" s="81"/>
      <c r="B63" s="44"/>
      <c r="C63" s="15" t="s">
        <v>107</v>
      </c>
      <c r="D63" s="69"/>
      <c r="E63" s="70"/>
      <c r="F63" s="71"/>
    </row>
    <row r="64" spans="1:6" ht="39.6" customHeight="1">
      <c r="A64" s="81"/>
      <c r="B64" s="44"/>
      <c r="C64" s="15" t="s">
        <v>106</v>
      </c>
      <c r="D64" s="91"/>
      <c r="E64" s="92"/>
      <c r="F64" s="93"/>
    </row>
    <row r="65" spans="1:6" ht="39.6" customHeight="1">
      <c r="A65" s="82"/>
      <c r="B65" s="44"/>
      <c r="C65" s="10" t="s">
        <v>93</v>
      </c>
      <c r="D65" s="41"/>
      <c r="E65" s="41"/>
      <c r="F65" s="41"/>
    </row>
    <row r="66" spans="1:6" ht="28.35" customHeight="1">
      <c r="A66" s="59" t="s">
        <v>94</v>
      </c>
      <c r="B66" s="60"/>
      <c r="C66" s="10" t="s">
        <v>95</v>
      </c>
      <c r="D66" s="42">
        <v>13166023930</v>
      </c>
      <c r="E66" s="42"/>
      <c r="F66" s="42"/>
    </row>
    <row r="67" spans="1:6" ht="28.35" customHeight="1" thickBot="1">
      <c r="A67" s="61"/>
      <c r="B67" s="62"/>
      <c r="C67" s="24" t="s">
        <v>97</v>
      </c>
      <c r="D67" s="89" t="s">
        <v>145</v>
      </c>
      <c r="E67" s="90"/>
      <c r="F67" s="90"/>
    </row>
    <row r="68" spans="1:6" ht="16.2" thickBot="1">
      <c r="A68" s="56" t="s">
        <v>131</v>
      </c>
      <c r="B68" s="58"/>
      <c r="C68" s="25" t="s">
        <v>132</v>
      </c>
      <c r="D68" s="56"/>
      <c r="E68" s="57"/>
      <c r="F68" s="58"/>
    </row>
    <row r="69" spans="1:6" ht="16.2" thickBot="1">
      <c r="C69" s="25" t="s">
        <v>130</v>
      </c>
      <c r="D69" s="56"/>
      <c r="E69" s="57"/>
      <c r="F69" s="58"/>
    </row>
    <row r="70" spans="1:6" ht="16.2" thickBot="1">
      <c r="C70" s="25" t="s">
        <v>133</v>
      </c>
      <c r="D70" s="56"/>
      <c r="E70" s="57"/>
      <c r="F70" s="58"/>
    </row>
    <row r="71" spans="1:6" ht="16.2" thickBot="1">
      <c r="C71" s="25" t="s">
        <v>134</v>
      </c>
      <c r="D71" s="56"/>
      <c r="E71" s="57"/>
      <c r="F71" s="58"/>
    </row>
    <row r="72" spans="1:6">
      <c r="A72" s="1" t="s">
        <v>154</v>
      </c>
    </row>
  </sheetData>
  <mergeCells count="78">
    <mergeCell ref="E41:F41"/>
    <mergeCell ref="E42:F42"/>
    <mergeCell ref="E43:F43"/>
    <mergeCell ref="D20:E20"/>
    <mergeCell ref="E29:F29"/>
    <mergeCell ref="E30:F30"/>
    <mergeCell ref="E37:F37"/>
    <mergeCell ref="E39:F39"/>
    <mergeCell ref="E27:F27"/>
    <mergeCell ref="E28:F28"/>
    <mergeCell ref="E31:F31"/>
    <mergeCell ref="E32:F32"/>
    <mergeCell ref="E33:F33"/>
    <mergeCell ref="E25:F25"/>
    <mergeCell ref="E34:F34"/>
    <mergeCell ref="E35:F35"/>
    <mergeCell ref="E36:F36"/>
    <mergeCell ref="E38:F38"/>
    <mergeCell ref="A1:E1"/>
    <mergeCell ref="A2:E2"/>
    <mergeCell ref="D5:E5"/>
    <mergeCell ref="D6:E6"/>
    <mergeCell ref="D7:E7"/>
    <mergeCell ref="A12:F12"/>
    <mergeCell ref="C13:D13"/>
    <mergeCell ref="D18:E18"/>
    <mergeCell ref="D19:E19"/>
    <mergeCell ref="D21:E21"/>
    <mergeCell ref="B13:B22"/>
    <mergeCell ref="C18:C21"/>
    <mergeCell ref="A13:A65"/>
    <mergeCell ref="B47:E47"/>
    <mergeCell ref="E26:F26"/>
    <mergeCell ref="E51:F51"/>
    <mergeCell ref="E52:F52"/>
    <mergeCell ref="E53:F53"/>
    <mergeCell ref="E54:F54"/>
    <mergeCell ref="E56:F56"/>
    <mergeCell ref="E48:F48"/>
    <mergeCell ref="F3:F4"/>
    <mergeCell ref="D3:E4"/>
    <mergeCell ref="E8:F9"/>
    <mergeCell ref="E10:F11"/>
    <mergeCell ref="A3:A11"/>
    <mergeCell ref="D8:D9"/>
    <mergeCell ref="D10:D11"/>
    <mergeCell ref="C22:E22"/>
    <mergeCell ref="E23:F23"/>
    <mergeCell ref="E24:F24"/>
    <mergeCell ref="B48:B65"/>
    <mergeCell ref="D60:F60"/>
    <mergeCell ref="D62:F62"/>
    <mergeCell ref="E57:F57"/>
    <mergeCell ref="C48:C51"/>
    <mergeCell ref="C52:C57"/>
    <mergeCell ref="E55:F55"/>
    <mergeCell ref="E49:F49"/>
    <mergeCell ref="E50:F50"/>
    <mergeCell ref="B23:B46"/>
    <mergeCell ref="C45:D45"/>
    <mergeCell ref="D63:F63"/>
    <mergeCell ref="D64:F64"/>
    <mergeCell ref="C39:C43"/>
    <mergeCell ref="C23:C37"/>
    <mergeCell ref="D71:F71"/>
    <mergeCell ref="A66:B67"/>
    <mergeCell ref="C46:E46"/>
    <mergeCell ref="D67:F67"/>
    <mergeCell ref="D59:F59"/>
    <mergeCell ref="D61:F61"/>
    <mergeCell ref="D65:F65"/>
    <mergeCell ref="D66:F66"/>
    <mergeCell ref="E44:F44"/>
    <mergeCell ref="A68:B68"/>
    <mergeCell ref="D69:F69"/>
    <mergeCell ref="D70:F70"/>
    <mergeCell ref="D68:F68"/>
    <mergeCell ref="E40:F40"/>
  </mergeCells>
  <phoneticPr fontId="8" type="noConversion"/>
  <dataValidations count="4">
    <dataValidation type="list" allowBlank="1" showInputMessage="1" showErrorMessage="1" sqref="F45 F18:F21 D23:D44 D14:D17">
      <formula1>"√"</formula1>
    </dataValidation>
    <dataValidation type="list" allowBlank="1" showInputMessage="1" showErrorMessage="1" sqref="F58">
      <formula1>"服务费,咨询费,会务费"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C5">
      <formula1>"Ms 女士,Mr 先生"</formula1>
    </dataValidation>
  </dataValidations>
  <hyperlinks>
    <hyperlink ref="D67" r:id="rId1"/>
  </hyperlinks>
  <pageMargins left="0.25" right="0.25" top="0.75" bottom="0.75" header="0.3" footer="0.3"/>
  <pageSetup paperSize="9" scale="42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IFMA China</vt:lpstr>
      <vt:lpstr>Guangdong Chapter</vt:lpstr>
      <vt:lpstr>Shanghai Chapter</vt:lpstr>
      <vt:lpstr>Beijing Chapter</vt:lpstr>
      <vt:lpstr>IFMA China Apr.19</vt:lpstr>
      <vt:lpstr>Invoice_Item__Please_choose__发票项目_请选择</vt:lpstr>
      <vt:lpstr>'IFMA China Apr.19'!Print_Area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</dc:creator>
  <cp:lastModifiedBy>aaa</cp:lastModifiedBy>
  <cp:lastPrinted>2018-04-09T02:56:18Z</cp:lastPrinted>
  <dcterms:created xsi:type="dcterms:W3CDTF">2015-04-15T02:47:00Z</dcterms:created>
  <dcterms:modified xsi:type="dcterms:W3CDTF">2019-03-14T08:33:21Z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